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40" windowWidth="19400" windowHeight="12520" activeTab="0"/>
  </bookViews>
  <sheets>
    <sheet name="modello" sheetId="1" r:id="rId1"/>
  </sheets>
  <definedNames>
    <definedName name="anscount" hidden="1">3</definedName>
    <definedName name="sencount" hidden="1">6</definedName>
    <definedName name="solver_adj" localSheetId="0" hidden="1">'modello'!$U$7:$W$44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300</definedName>
    <definedName name="solver_lhs1" localSheetId="0" hidden="1">'modello'!$R$5</definedName>
    <definedName name="solver_lhs2" localSheetId="0" hidden="1">'modello'!$B$5:$P$5</definedName>
    <definedName name="solver_lhs3" localSheetId="0" hidden="1">'modello'!$B$5:$P$5</definedName>
    <definedName name="solver_lhs4" localSheetId="0" hidden="1">'modello'!$U$7:$U$44</definedName>
    <definedName name="solver_lhs5" localSheetId="0" hidden="1">'modello'!$V$7:$V$44</definedName>
    <definedName name="solver_lhs6" localSheetId="0" hidden="1">'modello'!$W$7:$W$44</definedName>
    <definedName name="solver_lhs7" localSheetId="0" hidden="1">'modello'!$S$5</definedName>
    <definedName name="solver_lhs8" localSheetId="0" hidden="1">'modello'!$B$5</definedName>
    <definedName name="solver_lin" localSheetId="0" hidden="1">1</definedName>
    <definedName name="solver_neg" localSheetId="0" hidden="1">1</definedName>
    <definedName name="solver_num" localSheetId="0" hidden="1">8</definedName>
    <definedName name="solver_nwt" localSheetId="0" hidden="1">1</definedName>
    <definedName name="solver_opt" localSheetId="0" hidden="1">'modello'!$R$5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3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l7" localSheetId="0" hidden="1">3</definedName>
    <definedName name="solver_rel8" localSheetId="0" hidden="1">1</definedName>
    <definedName name="solver_rhs1" localSheetId="0" hidden="1">'modello'!$R$4</definedName>
    <definedName name="solver_rhs2" localSheetId="0" hidden="1">'modello'!$B$4:$P$4</definedName>
    <definedName name="solver_rhs3" localSheetId="0" hidden="1">'modello'!$B$3:$P$3</definedName>
    <definedName name="solver_rhs4" localSheetId="0" hidden="1">1</definedName>
    <definedName name="solver_rhs5" localSheetId="0" hidden="1">1</definedName>
    <definedName name="solver_rhs6" localSheetId="0" hidden="1">1</definedName>
    <definedName name="solver_rhs7" localSheetId="0" hidden="1">'modello'!$X$4</definedName>
    <definedName name="solver_rhs8" localSheetId="0" hidden="1">'modello'!$X$3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<sst xmlns="http://schemas.openxmlformats.org/spreadsheetml/2006/main" count="103" uniqueCount="65">
  <si>
    <t>cal</t>
  </si>
  <si>
    <t>pro</t>
  </si>
  <si>
    <t>lip</t>
  </si>
  <si>
    <t>glic</t>
  </si>
  <si>
    <t>Na</t>
  </si>
  <si>
    <t>K</t>
  </si>
  <si>
    <t>Mg</t>
  </si>
  <si>
    <t>Fe</t>
  </si>
  <si>
    <t>Ca</t>
  </si>
  <si>
    <t>P</t>
  </si>
  <si>
    <t>vitB1</t>
  </si>
  <si>
    <t>vitB2</t>
  </si>
  <si>
    <t>vitB3</t>
  </si>
  <si>
    <t>vitA</t>
  </si>
  <si>
    <t>lb=</t>
  </si>
  <si>
    <t>ub=</t>
  </si>
  <si>
    <t>x1</t>
  </si>
  <si>
    <t>x2</t>
  </si>
  <si>
    <t>x3</t>
  </si>
  <si>
    <t>pref.</t>
  </si>
  <si>
    <t>prezzi</t>
  </si>
  <si>
    <t>x</t>
  </si>
  <si>
    <t>y</t>
  </si>
  <si>
    <t>euro/kg</t>
  </si>
  <si>
    <t>pasta</t>
  </si>
  <si>
    <t>pane</t>
  </si>
  <si>
    <t>fagioli</t>
  </si>
  <si>
    <t>piselli</t>
  </si>
  <si>
    <t>aglio</t>
  </si>
  <si>
    <t>carote</t>
  </si>
  <si>
    <t>cipolla</t>
  </si>
  <si>
    <t>lattuga</t>
  </si>
  <si>
    <t>melanzane</t>
  </si>
  <si>
    <t>patate</t>
  </si>
  <si>
    <t>pomodori</t>
  </si>
  <si>
    <t>spinaci</t>
  </si>
  <si>
    <t>arancia succo</t>
  </si>
  <si>
    <t>banane</t>
  </si>
  <si>
    <t>mele</t>
  </si>
  <si>
    <t>manzo</t>
  </si>
  <si>
    <t>petto pollo</t>
  </si>
  <si>
    <t>vitello</t>
  </si>
  <si>
    <t>calamari</t>
  </si>
  <si>
    <t>cefali</t>
  </si>
  <si>
    <t>cozze</t>
  </si>
  <si>
    <t>sgombro</t>
  </si>
  <si>
    <t>tonno</t>
  </si>
  <si>
    <t>latte</t>
  </si>
  <si>
    <t>grana</t>
  </si>
  <si>
    <t>latteria</t>
  </si>
  <si>
    <t>mozzarella</t>
  </si>
  <si>
    <t>uova</t>
  </si>
  <si>
    <t>burro</t>
  </si>
  <si>
    <t>olio oliva</t>
  </si>
  <si>
    <t>gelato</t>
  </si>
  <si>
    <t>birra</t>
  </si>
  <si>
    <t>vino</t>
  </si>
  <si>
    <t xml:space="preserve">vitC </t>
  </si>
  <si>
    <t xml:space="preserve">riso </t>
  </si>
  <si>
    <t>bist. maiale</t>
  </si>
  <si>
    <t>prosc. crudo</t>
  </si>
  <si>
    <t>prosc. cotto</t>
  </si>
  <si>
    <t>ciocc. fond.</t>
  </si>
  <si>
    <t>maxcal</t>
  </si>
  <si>
    <t>minpref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</si>
</sst>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 &quot;#,##0;\-&quot;L. &quot;#,##0"/>
    <numFmt numFmtId="173" formatCode="&quot;L. &quot;#,##0;[Red]\-&quot;L. &quot;#,##0"/>
    <numFmt numFmtId="174" formatCode="&quot;L. &quot;#,##0.00;\-&quot;L. &quot;#,##0.00"/>
    <numFmt numFmtId="175" formatCode="&quot;L. &quot;#,##0.00;[Red]\-&quot;L. &quot;#,##0.00"/>
    <numFmt numFmtId="176" formatCode="_-&quot;L. &quot;* #,##0_-;\-&quot;L. &quot;* #,##0_-;_-&quot;L. &quot;* &quot;-&quot;_-;_-@_-"/>
    <numFmt numFmtId="177" formatCode="_-&quot;L. &quot;* #,##0.00_-;\-&quot;L. &quot;* #,##0.00_-;_-&quot;L. &quot;* &quot;-&quot;??_-;_-@_-"/>
    <numFmt numFmtId="178" formatCode="0.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16"/>
      <name val="Geneva"/>
      <family val="0"/>
    </font>
    <font>
      <sz val="9"/>
      <color indexed="8"/>
      <name val="Geneva"/>
      <family val="0"/>
    </font>
    <font>
      <sz val="9"/>
      <color indexed="18"/>
      <name val="Genev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6" fillId="0" borderId="0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2" fontId="7" fillId="0" borderId="3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0" fontId="7" fillId="0" borderId="5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2" fontId="7" fillId="0" borderId="2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0" fontId="8" fillId="0" borderId="6" xfId="0" applyFon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8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2" fontId="6" fillId="0" borderId="5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workbookViewId="0" topLeftCell="G1">
      <selection activeCell="Y3" sqref="Y3"/>
    </sheetView>
  </sheetViews>
  <sheetFormatPr defaultColWidth="11.00390625" defaultRowHeight="12"/>
  <cols>
    <col min="1" max="1" width="14.50390625" style="0" customWidth="1"/>
    <col min="2" max="2" width="7.875" style="1" bestFit="1" customWidth="1"/>
    <col min="3" max="5" width="6.875" style="1" bestFit="1" customWidth="1"/>
    <col min="6" max="6" width="7.875" style="1" bestFit="1" customWidth="1"/>
    <col min="7" max="7" width="9.875" style="1" bestFit="1" customWidth="1"/>
    <col min="8" max="8" width="7.875" style="1" bestFit="1" customWidth="1"/>
    <col min="9" max="9" width="5.875" style="1" bestFit="1" customWidth="1"/>
    <col min="10" max="11" width="7.875" style="1" bestFit="1" customWidth="1"/>
    <col min="12" max="13" width="5.875" style="1" bestFit="1" customWidth="1"/>
    <col min="14" max="14" width="6.875" style="1" bestFit="1" customWidth="1"/>
    <col min="15" max="16" width="7.875" style="1" bestFit="1" customWidth="1"/>
    <col min="17" max="17" width="3.375" style="1" customWidth="1"/>
    <col min="18" max="18" width="8.50390625" style="0" customWidth="1"/>
    <col min="19" max="19" width="7.50390625" style="0" customWidth="1"/>
    <col min="20" max="20" width="6.125" style="0" customWidth="1"/>
    <col min="21" max="22" width="5.625" style="0" customWidth="1"/>
    <col min="23" max="23" width="5.50390625" style="0" customWidth="1"/>
    <col min="24" max="24" width="15.50390625" style="0" customWidth="1"/>
  </cols>
  <sheetData>
    <row r="1" spans="1:23" ht="12.75">
      <c r="A1" s="4"/>
      <c r="B1" s="16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8" t="s">
        <v>57</v>
      </c>
      <c r="Q1" s="4"/>
      <c r="R1" s="37" t="s">
        <v>20</v>
      </c>
      <c r="S1" s="37" t="s">
        <v>19</v>
      </c>
      <c r="T1" s="37" t="s">
        <v>21</v>
      </c>
      <c r="U1" s="16" t="s">
        <v>16</v>
      </c>
      <c r="V1" s="17" t="s">
        <v>17</v>
      </c>
      <c r="W1" s="18" t="s">
        <v>18</v>
      </c>
    </row>
    <row r="2" spans="2:23" ht="12.75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  <c r="R2" s="50" t="s">
        <v>23</v>
      </c>
      <c r="S2" s="38"/>
      <c r="T2" s="38"/>
      <c r="U2" s="35"/>
      <c r="V2" s="43"/>
      <c r="W2" s="44"/>
    </row>
    <row r="3" spans="1:25" ht="12.75">
      <c r="A3" s="7" t="s">
        <v>14</v>
      </c>
      <c r="B3" s="22">
        <v>2000</v>
      </c>
      <c r="C3" s="8">
        <v>58</v>
      </c>
      <c r="D3" s="8">
        <v>70</v>
      </c>
      <c r="E3" s="8">
        <v>100</v>
      </c>
      <c r="F3" s="8">
        <v>0</v>
      </c>
      <c r="G3" s="8">
        <v>1000</v>
      </c>
      <c r="H3" s="8">
        <v>10</v>
      </c>
      <c r="I3" s="8">
        <v>10</v>
      </c>
      <c r="J3" s="8">
        <v>800</v>
      </c>
      <c r="K3" s="8">
        <v>1200</v>
      </c>
      <c r="L3" s="8">
        <v>0.9</v>
      </c>
      <c r="M3" s="8">
        <v>1.7</v>
      </c>
      <c r="N3" s="8">
        <v>19</v>
      </c>
      <c r="O3" s="8">
        <v>1500</v>
      </c>
      <c r="P3" s="9">
        <v>45</v>
      </c>
      <c r="Q3" s="3"/>
      <c r="R3" s="38"/>
      <c r="S3" s="38"/>
      <c r="T3" s="38"/>
      <c r="U3" s="35"/>
      <c r="V3" s="43"/>
      <c r="W3" s="44"/>
      <c r="X3" s="53">
        <f>2200</f>
        <v>2200</v>
      </c>
      <c r="Y3" s="53" t="s">
        <v>63</v>
      </c>
    </row>
    <row r="4" spans="1:25" ht="12.75">
      <c r="A4" s="10" t="s">
        <v>15</v>
      </c>
      <c r="B4" s="23">
        <v>2500</v>
      </c>
      <c r="C4" s="11">
        <v>100</v>
      </c>
      <c r="D4" s="11">
        <v>100</v>
      </c>
      <c r="E4" s="11">
        <v>500</v>
      </c>
      <c r="F4" s="11">
        <v>3000</v>
      </c>
      <c r="G4" s="11">
        <v>100000</v>
      </c>
      <c r="H4" s="11">
        <v>1000</v>
      </c>
      <c r="I4" s="11">
        <v>60</v>
      </c>
      <c r="J4" s="11">
        <v>5000</v>
      </c>
      <c r="K4" s="11">
        <v>5200</v>
      </c>
      <c r="L4" s="11">
        <v>10</v>
      </c>
      <c r="M4" s="11">
        <v>10</v>
      </c>
      <c r="N4" s="11">
        <v>100</v>
      </c>
      <c r="O4" s="11">
        <v>4000</v>
      </c>
      <c r="P4" s="12">
        <v>5000</v>
      </c>
      <c r="Q4" s="3"/>
      <c r="R4" s="39">
        <v>30</v>
      </c>
      <c r="S4" s="38"/>
      <c r="T4" s="38"/>
      <c r="U4" s="35"/>
      <c r="V4" s="43"/>
      <c r="W4" s="44"/>
      <c r="X4" s="53">
        <v>100</v>
      </c>
      <c r="Y4" s="53" t="s">
        <v>64</v>
      </c>
    </row>
    <row r="5" spans="1:23" ht="12.75">
      <c r="A5" s="13" t="s">
        <v>22</v>
      </c>
      <c r="B5" s="24">
        <f>SUMPRODUCT(B7:B44,$T7:$T44)</f>
        <v>2082.0000000002515</v>
      </c>
      <c r="C5" s="14">
        <f aca="true" t="shared" si="0" ref="C5:P5">SUMPRODUCT(C7:C44,$T7:$T44)</f>
        <v>82.82728263513586</v>
      </c>
      <c r="D5" s="14">
        <f t="shared" si="0"/>
        <v>69.99999999999237</v>
      </c>
      <c r="E5" s="14">
        <f t="shared" si="0"/>
        <v>285.4252808169497</v>
      </c>
      <c r="F5" s="14">
        <f t="shared" si="0"/>
        <v>533.896323422381</v>
      </c>
      <c r="G5" s="14">
        <f t="shared" si="0"/>
        <v>5411.921512321356</v>
      </c>
      <c r="H5" s="14">
        <f t="shared" si="0"/>
        <v>187.2340608884346</v>
      </c>
      <c r="I5" s="14">
        <f t="shared" si="0"/>
        <v>19.363112728872313</v>
      </c>
      <c r="J5" s="14">
        <f t="shared" si="0"/>
        <v>799.9999999999746</v>
      </c>
      <c r="K5" s="14">
        <f t="shared" si="0"/>
        <v>1505.328276951155</v>
      </c>
      <c r="L5" s="14">
        <f t="shared" si="0"/>
        <v>2.2076504278280615</v>
      </c>
      <c r="M5" s="14">
        <f t="shared" si="0"/>
        <v>2.2509229543344205</v>
      </c>
      <c r="N5" s="14">
        <f t="shared" si="0"/>
        <v>19.00000000000179</v>
      </c>
      <c r="O5" s="14">
        <f t="shared" si="0"/>
        <v>2634.5109962546635</v>
      </c>
      <c r="P5" s="15">
        <f t="shared" si="0"/>
        <v>235.66309313080836</v>
      </c>
      <c r="R5" s="42">
        <f>SUMPRODUCT(R7:R44,$T7:$T44)/10</f>
        <v>2.7919057648889494</v>
      </c>
      <c r="S5" s="42">
        <f>SUMPRODUCT(S7:S44,$U7:$U44)+0.5*SUMPRODUCT(S7:S44,$V7:$V44)+0.1*SUMPRODUCT(S7:S44,$W7:$W44)</f>
        <v>99.99999999999557</v>
      </c>
      <c r="T5" s="38"/>
      <c r="U5" s="35"/>
      <c r="V5" s="43"/>
      <c r="W5" s="44"/>
    </row>
    <row r="6" spans="2:23" ht="12.75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R6" s="38"/>
      <c r="S6" s="38"/>
      <c r="T6" s="38"/>
      <c r="U6" s="35"/>
      <c r="V6" s="43"/>
      <c r="W6" s="44"/>
    </row>
    <row r="7" spans="1:24" ht="12.75">
      <c r="A7" s="31" t="s">
        <v>24</v>
      </c>
      <c r="B7" s="32">
        <v>362</v>
      </c>
      <c r="C7" s="33">
        <v>11</v>
      </c>
      <c r="D7" s="33">
        <v>1.5</v>
      </c>
      <c r="E7" s="33">
        <v>76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4">
        <v>0</v>
      </c>
      <c r="Q7" s="2"/>
      <c r="R7" s="40">
        <v>1.2</v>
      </c>
      <c r="S7" s="40">
        <v>8</v>
      </c>
      <c r="T7" s="42">
        <f>U7+V7+W7</f>
        <v>1</v>
      </c>
      <c r="U7" s="45">
        <v>1</v>
      </c>
      <c r="V7" s="5">
        <v>0</v>
      </c>
      <c r="W7" s="6">
        <v>0</v>
      </c>
      <c r="X7" s="51" t="s">
        <v>24</v>
      </c>
    </row>
    <row r="8" spans="1:24" ht="12.75">
      <c r="A8" s="35" t="s">
        <v>58</v>
      </c>
      <c r="B8" s="25">
        <v>348</v>
      </c>
      <c r="C8" s="26">
        <v>7</v>
      </c>
      <c r="D8" s="26">
        <v>0.7</v>
      </c>
      <c r="E8" s="26">
        <v>78</v>
      </c>
      <c r="F8" s="26">
        <v>6</v>
      </c>
      <c r="G8" s="26">
        <v>113</v>
      </c>
      <c r="H8" s="26">
        <v>28</v>
      </c>
      <c r="I8" s="26">
        <v>0.6</v>
      </c>
      <c r="J8" s="26">
        <v>6</v>
      </c>
      <c r="K8" s="26">
        <v>120</v>
      </c>
      <c r="L8" s="26">
        <v>0.06</v>
      </c>
      <c r="M8" s="26">
        <v>0.03</v>
      </c>
      <c r="N8" s="26">
        <v>1.3</v>
      </c>
      <c r="O8" s="26">
        <v>0</v>
      </c>
      <c r="P8" s="27">
        <v>0</v>
      </c>
      <c r="Q8" s="2"/>
      <c r="R8" s="40">
        <v>2.2</v>
      </c>
      <c r="S8" s="40">
        <v>8</v>
      </c>
      <c r="T8" s="42">
        <f aca="true" t="shared" si="1" ref="T8:T44">U8+V8+W8</f>
        <v>0.7399103218846486</v>
      </c>
      <c r="U8" s="45">
        <v>0.7399103218846486</v>
      </c>
      <c r="V8" s="5">
        <v>0</v>
      </c>
      <c r="W8" s="6">
        <v>0</v>
      </c>
      <c r="X8" s="38" t="s">
        <v>58</v>
      </c>
    </row>
    <row r="9" spans="1:24" ht="12.75">
      <c r="A9" s="35" t="s">
        <v>25</v>
      </c>
      <c r="B9" s="25">
        <v>280</v>
      </c>
      <c r="C9" s="26">
        <v>8</v>
      </c>
      <c r="D9" s="26">
        <v>0.5</v>
      </c>
      <c r="E9" s="26">
        <v>64</v>
      </c>
      <c r="F9" s="26">
        <v>0</v>
      </c>
      <c r="G9" s="26">
        <v>0</v>
      </c>
      <c r="H9" s="26">
        <v>0</v>
      </c>
      <c r="I9" s="26">
        <v>0.7</v>
      </c>
      <c r="J9" s="26">
        <v>17</v>
      </c>
      <c r="K9" s="26">
        <v>77</v>
      </c>
      <c r="L9" s="26">
        <v>0.06</v>
      </c>
      <c r="M9" s="26">
        <v>0.06</v>
      </c>
      <c r="N9" s="26">
        <v>0.8</v>
      </c>
      <c r="O9" s="26">
        <v>0</v>
      </c>
      <c r="P9" s="27">
        <v>0</v>
      </c>
      <c r="Q9" s="2"/>
      <c r="R9" s="40">
        <v>2.5</v>
      </c>
      <c r="S9" s="40">
        <v>6</v>
      </c>
      <c r="T9" s="42">
        <f t="shared" si="1"/>
        <v>0</v>
      </c>
      <c r="U9" s="45">
        <v>0</v>
      </c>
      <c r="V9" s="5">
        <v>0</v>
      </c>
      <c r="W9" s="6">
        <v>0</v>
      </c>
      <c r="X9" s="38" t="s">
        <v>25</v>
      </c>
    </row>
    <row r="10" spans="1:24" ht="12.75">
      <c r="A10" s="35" t="s">
        <v>26</v>
      </c>
      <c r="B10" s="25">
        <v>120</v>
      </c>
      <c r="C10" s="26">
        <v>7</v>
      </c>
      <c r="D10" s="26">
        <v>0.8</v>
      </c>
      <c r="E10" s="26">
        <v>20</v>
      </c>
      <c r="F10" s="26">
        <v>1.7</v>
      </c>
      <c r="G10" s="26">
        <v>256</v>
      </c>
      <c r="H10" s="26">
        <v>0</v>
      </c>
      <c r="I10" s="26">
        <v>3</v>
      </c>
      <c r="J10" s="26">
        <v>44</v>
      </c>
      <c r="K10" s="26">
        <v>180</v>
      </c>
      <c r="L10" s="26">
        <v>0.44</v>
      </c>
      <c r="M10" s="26">
        <v>0.1</v>
      </c>
      <c r="N10" s="26">
        <v>1</v>
      </c>
      <c r="O10" s="26">
        <v>18</v>
      </c>
      <c r="P10" s="27">
        <v>10</v>
      </c>
      <c r="Q10" s="2"/>
      <c r="R10" s="40">
        <v>1.3</v>
      </c>
      <c r="S10" s="40">
        <v>6</v>
      </c>
      <c r="T10" s="42">
        <f t="shared" si="1"/>
        <v>2</v>
      </c>
      <c r="U10" s="45">
        <v>1</v>
      </c>
      <c r="V10" s="5">
        <v>1</v>
      </c>
      <c r="W10" s="6">
        <v>0</v>
      </c>
      <c r="X10" s="38" t="s">
        <v>26</v>
      </c>
    </row>
    <row r="11" spans="1:24" ht="12.75">
      <c r="A11" s="35" t="s">
        <v>27</v>
      </c>
      <c r="B11" s="25">
        <v>76</v>
      </c>
      <c r="C11" s="26">
        <v>7</v>
      </c>
      <c r="D11" s="26">
        <v>0.4</v>
      </c>
      <c r="E11" s="26">
        <v>12</v>
      </c>
      <c r="F11" s="26">
        <v>4</v>
      </c>
      <c r="G11" s="26">
        <v>384</v>
      </c>
      <c r="H11" s="26">
        <v>30</v>
      </c>
      <c r="I11" s="26">
        <v>1.8</v>
      </c>
      <c r="J11" s="26">
        <v>47</v>
      </c>
      <c r="K11" s="26">
        <v>101</v>
      </c>
      <c r="L11" s="26">
        <v>0.42</v>
      </c>
      <c r="M11" s="26">
        <v>0.18</v>
      </c>
      <c r="N11" s="26">
        <v>1</v>
      </c>
      <c r="O11" s="26">
        <v>49</v>
      </c>
      <c r="P11" s="27">
        <v>28</v>
      </c>
      <c r="Q11" s="2"/>
      <c r="R11" s="40">
        <v>1.35</v>
      </c>
      <c r="S11" s="40">
        <v>5</v>
      </c>
      <c r="T11" s="42">
        <f t="shared" si="1"/>
        <v>1</v>
      </c>
      <c r="U11" s="45">
        <v>1</v>
      </c>
      <c r="V11" s="5">
        <v>0</v>
      </c>
      <c r="W11" s="6">
        <v>0</v>
      </c>
      <c r="X11" s="38" t="s">
        <v>27</v>
      </c>
    </row>
    <row r="12" spans="1:24" ht="12.75">
      <c r="A12" s="35" t="s">
        <v>28</v>
      </c>
      <c r="B12" s="25">
        <v>88</v>
      </c>
      <c r="C12" s="26">
        <v>4</v>
      </c>
      <c r="D12" s="26">
        <v>0.6</v>
      </c>
      <c r="E12" s="26">
        <v>18</v>
      </c>
      <c r="F12" s="26">
        <v>32</v>
      </c>
      <c r="G12" s="26">
        <v>515</v>
      </c>
      <c r="H12" s="26">
        <v>36</v>
      </c>
      <c r="I12" s="26">
        <v>1.5</v>
      </c>
      <c r="J12" s="26">
        <v>14</v>
      </c>
      <c r="K12" s="26">
        <v>63</v>
      </c>
      <c r="L12" s="26">
        <v>0.14</v>
      </c>
      <c r="M12" s="26">
        <v>0.02</v>
      </c>
      <c r="N12" s="26">
        <v>1.3</v>
      </c>
      <c r="O12" s="26">
        <v>0</v>
      </c>
      <c r="P12" s="27">
        <v>5</v>
      </c>
      <c r="Q12" s="2"/>
      <c r="R12" s="40">
        <v>5.2</v>
      </c>
      <c r="S12" s="40">
        <v>2</v>
      </c>
      <c r="T12" s="42">
        <f t="shared" si="1"/>
        <v>0</v>
      </c>
      <c r="U12" s="45">
        <v>0</v>
      </c>
      <c r="V12" s="5">
        <v>0</v>
      </c>
      <c r="W12" s="6">
        <v>0</v>
      </c>
      <c r="X12" s="38" t="s">
        <v>28</v>
      </c>
    </row>
    <row r="13" spans="1:24" ht="12.75">
      <c r="A13" s="35" t="s">
        <v>29</v>
      </c>
      <c r="B13" s="25">
        <v>10</v>
      </c>
      <c r="C13" s="26">
        <v>1</v>
      </c>
      <c r="D13" s="26">
        <v>0</v>
      </c>
      <c r="E13" s="26">
        <v>2.7</v>
      </c>
      <c r="F13" s="26">
        <v>50</v>
      </c>
      <c r="G13" s="26">
        <v>311</v>
      </c>
      <c r="H13" s="26">
        <v>0</v>
      </c>
      <c r="I13" s="26">
        <v>0.7</v>
      </c>
      <c r="J13" s="26">
        <v>44</v>
      </c>
      <c r="K13" s="26">
        <v>37</v>
      </c>
      <c r="L13" s="26">
        <v>0.04</v>
      </c>
      <c r="M13" s="26">
        <v>0.04</v>
      </c>
      <c r="N13" s="26">
        <v>0.7</v>
      </c>
      <c r="O13" s="26">
        <v>1148</v>
      </c>
      <c r="P13" s="27">
        <v>4</v>
      </c>
      <c r="Q13" s="2"/>
      <c r="R13" s="40">
        <v>1.9</v>
      </c>
      <c r="S13" s="40">
        <v>6</v>
      </c>
      <c r="T13" s="42">
        <f t="shared" si="1"/>
        <v>1</v>
      </c>
      <c r="U13" s="45">
        <v>1</v>
      </c>
      <c r="V13" s="5">
        <v>0</v>
      </c>
      <c r="W13" s="6">
        <v>0</v>
      </c>
      <c r="X13" s="38" t="s">
        <v>29</v>
      </c>
    </row>
    <row r="14" spans="1:24" ht="12.75">
      <c r="A14" s="35" t="s">
        <v>30</v>
      </c>
      <c r="B14" s="25">
        <v>30</v>
      </c>
      <c r="C14" s="26">
        <v>1</v>
      </c>
      <c r="D14" s="26">
        <v>0</v>
      </c>
      <c r="E14" s="26">
        <v>7</v>
      </c>
      <c r="F14" s="26">
        <v>10</v>
      </c>
      <c r="G14" s="26">
        <v>130</v>
      </c>
      <c r="H14" s="26">
        <v>8</v>
      </c>
      <c r="I14" s="26">
        <v>0.4</v>
      </c>
      <c r="J14" s="26">
        <v>25</v>
      </c>
      <c r="K14" s="26">
        <v>35</v>
      </c>
      <c r="L14" s="26">
        <v>0.02</v>
      </c>
      <c r="M14" s="26">
        <v>0.03</v>
      </c>
      <c r="N14" s="26">
        <v>0.5</v>
      </c>
      <c r="O14" s="26">
        <v>0</v>
      </c>
      <c r="P14" s="27">
        <v>5</v>
      </c>
      <c r="Q14" s="2"/>
      <c r="R14" s="40">
        <v>1.3</v>
      </c>
      <c r="S14" s="40">
        <v>4</v>
      </c>
      <c r="T14" s="42">
        <f t="shared" si="1"/>
        <v>0.005860302557727923</v>
      </c>
      <c r="U14" s="45">
        <v>0.005860302557727923</v>
      </c>
      <c r="V14" s="5">
        <v>0</v>
      </c>
      <c r="W14" s="6">
        <v>0</v>
      </c>
      <c r="X14" s="38" t="s">
        <v>30</v>
      </c>
    </row>
    <row r="15" spans="1:24" ht="12.75">
      <c r="A15" s="35" t="s">
        <v>31</v>
      </c>
      <c r="B15" s="25">
        <v>16</v>
      </c>
      <c r="C15" s="26">
        <v>2</v>
      </c>
      <c r="D15" s="26">
        <v>0.4</v>
      </c>
      <c r="E15" s="26">
        <v>2.2</v>
      </c>
      <c r="F15" s="26">
        <v>12</v>
      </c>
      <c r="G15" s="26">
        <v>140</v>
      </c>
      <c r="H15" s="26">
        <v>10</v>
      </c>
      <c r="I15" s="26">
        <v>0.8</v>
      </c>
      <c r="J15" s="26">
        <v>45</v>
      </c>
      <c r="K15" s="26">
        <v>31</v>
      </c>
      <c r="L15" s="26">
        <v>0.05</v>
      </c>
      <c r="M15" s="26">
        <v>0.18</v>
      </c>
      <c r="N15" s="26">
        <v>0.7</v>
      </c>
      <c r="O15" s="26">
        <v>229</v>
      </c>
      <c r="P15" s="27">
        <v>6</v>
      </c>
      <c r="Q15" s="2"/>
      <c r="R15" s="40">
        <v>1.5</v>
      </c>
      <c r="S15" s="40">
        <v>9</v>
      </c>
      <c r="T15" s="42">
        <f t="shared" si="1"/>
        <v>2</v>
      </c>
      <c r="U15" s="45">
        <v>1</v>
      </c>
      <c r="V15" s="5">
        <v>1</v>
      </c>
      <c r="W15" s="6">
        <v>0</v>
      </c>
      <c r="X15" s="38" t="s">
        <v>31</v>
      </c>
    </row>
    <row r="16" spans="1:24" ht="12.75">
      <c r="A16" s="35" t="s">
        <v>32</v>
      </c>
      <c r="B16" s="25">
        <v>15</v>
      </c>
      <c r="C16" s="26">
        <v>1</v>
      </c>
      <c r="D16" s="26">
        <v>0.1</v>
      </c>
      <c r="E16" s="26">
        <v>2.6</v>
      </c>
      <c r="F16" s="26">
        <v>1</v>
      </c>
      <c r="G16" s="26">
        <v>190</v>
      </c>
      <c r="H16" s="26">
        <v>10</v>
      </c>
      <c r="I16" s="26">
        <v>0.3</v>
      </c>
      <c r="J16" s="26">
        <v>14</v>
      </c>
      <c r="K16" s="26">
        <v>33</v>
      </c>
      <c r="L16" s="26">
        <v>0.05</v>
      </c>
      <c r="M16" s="26">
        <v>0.05</v>
      </c>
      <c r="N16" s="26">
        <v>0.6</v>
      </c>
      <c r="O16" s="26">
        <v>0</v>
      </c>
      <c r="P16" s="27">
        <v>1</v>
      </c>
      <c r="Q16" s="2"/>
      <c r="R16" s="40">
        <v>1.2</v>
      </c>
      <c r="S16" s="40">
        <v>5</v>
      </c>
      <c r="T16" s="42">
        <f t="shared" si="1"/>
        <v>1</v>
      </c>
      <c r="U16" s="45">
        <v>1</v>
      </c>
      <c r="V16" s="5">
        <v>0</v>
      </c>
      <c r="W16" s="6">
        <v>0</v>
      </c>
      <c r="X16" s="38" t="s">
        <v>32</v>
      </c>
    </row>
    <row r="17" spans="1:24" ht="12.75">
      <c r="A17" s="35" t="s">
        <v>33</v>
      </c>
      <c r="B17" s="25">
        <v>85</v>
      </c>
      <c r="C17" s="26">
        <v>2</v>
      </c>
      <c r="D17" s="26">
        <v>1</v>
      </c>
      <c r="E17" s="26">
        <v>18</v>
      </c>
      <c r="F17" s="26">
        <v>10</v>
      </c>
      <c r="G17" s="26">
        <v>600</v>
      </c>
      <c r="H17" s="26">
        <v>0</v>
      </c>
      <c r="I17" s="26">
        <v>0.6</v>
      </c>
      <c r="J17" s="26">
        <v>10</v>
      </c>
      <c r="K17" s="26">
        <v>54</v>
      </c>
      <c r="L17" s="26">
        <v>0.1</v>
      </c>
      <c r="M17" s="26">
        <v>0.04</v>
      </c>
      <c r="N17" s="26">
        <v>2.5</v>
      </c>
      <c r="O17" s="26">
        <v>3</v>
      </c>
      <c r="P17" s="27">
        <v>15</v>
      </c>
      <c r="Q17" s="2"/>
      <c r="R17" s="40">
        <v>0.6</v>
      </c>
      <c r="S17" s="40">
        <v>7</v>
      </c>
      <c r="T17" s="42">
        <f t="shared" si="1"/>
        <v>3</v>
      </c>
      <c r="U17" s="45">
        <v>1</v>
      </c>
      <c r="V17" s="5">
        <v>1</v>
      </c>
      <c r="W17" s="6">
        <v>1</v>
      </c>
      <c r="X17" s="38" t="s">
        <v>33</v>
      </c>
    </row>
    <row r="18" spans="1:24" ht="12.75">
      <c r="A18" s="35" t="s">
        <v>34</v>
      </c>
      <c r="B18" s="25">
        <v>19</v>
      </c>
      <c r="C18" s="26">
        <v>1</v>
      </c>
      <c r="D18" s="26">
        <v>0.2</v>
      </c>
      <c r="E18" s="26">
        <v>3.5</v>
      </c>
      <c r="F18" s="26">
        <v>3</v>
      </c>
      <c r="G18" s="26">
        <v>268</v>
      </c>
      <c r="H18" s="26">
        <v>11</v>
      </c>
      <c r="I18" s="26">
        <v>0.3</v>
      </c>
      <c r="J18" s="26">
        <v>9</v>
      </c>
      <c r="K18" s="26">
        <v>25</v>
      </c>
      <c r="L18" s="26">
        <v>0</v>
      </c>
      <c r="M18" s="26">
        <v>0</v>
      </c>
      <c r="N18" s="26">
        <v>0.8</v>
      </c>
      <c r="O18" s="26">
        <v>135</v>
      </c>
      <c r="P18" s="27">
        <v>25</v>
      </c>
      <c r="Q18" s="2"/>
      <c r="R18" s="40">
        <v>1.5</v>
      </c>
      <c r="S18" s="40">
        <v>8</v>
      </c>
      <c r="T18" s="42">
        <f t="shared" si="1"/>
        <v>1</v>
      </c>
      <c r="U18" s="45">
        <v>1</v>
      </c>
      <c r="V18" s="5">
        <v>0</v>
      </c>
      <c r="W18" s="6">
        <v>0</v>
      </c>
      <c r="X18" s="38" t="s">
        <v>34</v>
      </c>
    </row>
    <row r="19" spans="1:24" ht="12.75">
      <c r="A19" s="35" t="s">
        <v>35</v>
      </c>
      <c r="B19" s="25">
        <v>30</v>
      </c>
      <c r="C19" s="26">
        <v>3.5</v>
      </c>
      <c r="D19" s="26">
        <v>0.5</v>
      </c>
      <c r="E19" s="26">
        <v>5</v>
      </c>
      <c r="F19" s="26">
        <v>62</v>
      </c>
      <c r="G19" s="26">
        <v>662</v>
      </c>
      <c r="H19" s="26">
        <v>62</v>
      </c>
      <c r="I19" s="26">
        <v>3</v>
      </c>
      <c r="J19" s="26">
        <v>78</v>
      </c>
      <c r="K19" s="26">
        <v>62</v>
      </c>
      <c r="L19" s="26">
        <v>0.07</v>
      </c>
      <c r="M19" s="26">
        <v>0.37</v>
      </c>
      <c r="N19" s="26">
        <v>0.4</v>
      </c>
      <c r="O19" s="26">
        <v>485</v>
      </c>
      <c r="P19" s="27">
        <v>54</v>
      </c>
      <c r="Q19" s="2"/>
      <c r="R19" s="40">
        <v>1.9</v>
      </c>
      <c r="S19" s="40">
        <v>6</v>
      </c>
      <c r="T19" s="42">
        <f t="shared" si="1"/>
        <v>1</v>
      </c>
      <c r="U19" s="45">
        <v>1</v>
      </c>
      <c r="V19" s="5">
        <v>0</v>
      </c>
      <c r="W19" s="6">
        <v>0</v>
      </c>
      <c r="X19" s="38" t="s">
        <v>35</v>
      </c>
    </row>
    <row r="20" spans="1:24" ht="12.75">
      <c r="A20" s="35" t="s">
        <v>36</v>
      </c>
      <c r="B20" s="25">
        <v>40</v>
      </c>
      <c r="C20" s="26">
        <v>0.5</v>
      </c>
      <c r="D20" s="26">
        <v>0</v>
      </c>
      <c r="E20" s="26">
        <v>10</v>
      </c>
      <c r="F20" s="26">
        <v>0.5</v>
      </c>
      <c r="G20" s="26">
        <v>190</v>
      </c>
      <c r="H20" s="26">
        <v>11</v>
      </c>
      <c r="I20" s="26">
        <v>0.2</v>
      </c>
      <c r="J20" s="26">
        <v>15</v>
      </c>
      <c r="K20" s="26">
        <v>17</v>
      </c>
      <c r="L20" s="26">
        <v>0.05</v>
      </c>
      <c r="M20" s="26">
        <v>0.03</v>
      </c>
      <c r="N20" s="26">
        <v>0.4</v>
      </c>
      <c r="O20" s="26">
        <v>38</v>
      </c>
      <c r="P20" s="27">
        <v>44</v>
      </c>
      <c r="Q20" s="2"/>
      <c r="R20" s="40">
        <v>1.5</v>
      </c>
      <c r="S20" s="40">
        <v>6</v>
      </c>
      <c r="T20" s="42">
        <f t="shared" si="1"/>
        <v>1</v>
      </c>
      <c r="U20" s="45">
        <v>1</v>
      </c>
      <c r="V20" s="5">
        <v>0</v>
      </c>
      <c r="W20" s="6">
        <v>0</v>
      </c>
      <c r="X20" s="38" t="s">
        <v>36</v>
      </c>
    </row>
    <row r="21" spans="1:24" ht="12.75">
      <c r="A21" s="35" t="s">
        <v>37</v>
      </c>
      <c r="B21" s="25">
        <v>75</v>
      </c>
      <c r="C21" s="26">
        <v>1.2</v>
      </c>
      <c r="D21" s="26">
        <v>0.3</v>
      </c>
      <c r="E21" s="26">
        <v>18</v>
      </c>
      <c r="F21" s="26">
        <v>1</v>
      </c>
      <c r="G21" s="26">
        <v>420</v>
      </c>
      <c r="H21" s="26">
        <v>31</v>
      </c>
      <c r="I21" s="26">
        <v>0.8</v>
      </c>
      <c r="J21" s="26">
        <v>7</v>
      </c>
      <c r="K21" s="26">
        <v>28</v>
      </c>
      <c r="L21" s="26">
        <v>0.06</v>
      </c>
      <c r="M21" s="26">
        <v>0.06</v>
      </c>
      <c r="N21" s="26">
        <v>0.7</v>
      </c>
      <c r="O21" s="26">
        <v>45</v>
      </c>
      <c r="P21" s="27">
        <v>16</v>
      </c>
      <c r="Q21" s="2"/>
      <c r="R21" s="40">
        <v>1.5</v>
      </c>
      <c r="S21" s="40">
        <v>5</v>
      </c>
      <c r="T21" s="42">
        <f t="shared" si="1"/>
        <v>0</v>
      </c>
      <c r="U21" s="45">
        <v>0</v>
      </c>
      <c r="V21" s="5">
        <v>0</v>
      </c>
      <c r="W21" s="6">
        <v>0</v>
      </c>
      <c r="X21" s="38" t="s">
        <v>37</v>
      </c>
    </row>
    <row r="22" spans="1:24" ht="12.75">
      <c r="A22" s="35" t="s">
        <v>38</v>
      </c>
      <c r="B22" s="25">
        <v>50</v>
      </c>
      <c r="C22" s="26">
        <v>0.5</v>
      </c>
      <c r="D22" s="26">
        <v>0.2</v>
      </c>
      <c r="E22" s="26">
        <v>16</v>
      </c>
      <c r="F22" s="26">
        <v>1</v>
      </c>
      <c r="G22" s="26">
        <v>116</v>
      </c>
      <c r="H22" s="26">
        <v>5</v>
      </c>
      <c r="I22" s="26">
        <v>0.3</v>
      </c>
      <c r="J22" s="26">
        <v>6</v>
      </c>
      <c r="K22" s="26">
        <v>12</v>
      </c>
      <c r="L22" s="26">
        <v>0.02</v>
      </c>
      <c r="M22" s="26">
        <v>0.02</v>
      </c>
      <c r="N22" s="26">
        <v>0.3</v>
      </c>
      <c r="O22" s="26">
        <v>8</v>
      </c>
      <c r="P22" s="27">
        <v>5</v>
      </c>
      <c r="Q22" s="2"/>
      <c r="R22" s="40">
        <v>1.8</v>
      </c>
      <c r="S22" s="40">
        <v>5</v>
      </c>
      <c r="T22" s="42">
        <f t="shared" si="1"/>
        <v>0</v>
      </c>
      <c r="U22" s="45">
        <v>0</v>
      </c>
      <c r="V22" s="5">
        <v>0</v>
      </c>
      <c r="W22" s="6">
        <v>0</v>
      </c>
      <c r="X22" s="38" t="s">
        <v>38</v>
      </c>
    </row>
    <row r="23" spans="1:24" ht="12.75">
      <c r="A23" s="35" t="s">
        <v>39</v>
      </c>
      <c r="B23" s="25">
        <v>214</v>
      </c>
      <c r="C23" s="26">
        <v>19</v>
      </c>
      <c r="D23" s="26">
        <v>13</v>
      </c>
      <c r="E23" s="26">
        <v>0</v>
      </c>
      <c r="F23" s="26">
        <v>84</v>
      </c>
      <c r="G23" s="26">
        <v>338</v>
      </c>
      <c r="H23" s="26">
        <v>0</v>
      </c>
      <c r="I23" s="26">
        <v>2.1</v>
      </c>
      <c r="J23" s="26">
        <v>10</v>
      </c>
      <c r="K23" s="26">
        <v>180</v>
      </c>
      <c r="L23" s="26">
        <v>0.1</v>
      </c>
      <c r="M23" s="26">
        <v>0.18</v>
      </c>
      <c r="N23" s="26">
        <v>4.4</v>
      </c>
      <c r="O23" s="26">
        <v>0</v>
      </c>
      <c r="P23" s="27">
        <v>0</v>
      </c>
      <c r="Q23" s="2"/>
      <c r="R23" s="40">
        <v>12</v>
      </c>
      <c r="S23" s="40">
        <v>3</v>
      </c>
      <c r="T23" s="42">
        <f t="shared" si="1"/>
        <v>0</v>
      </c>
      <c r="U23" s="45">
        <v>0</v>
      </c>
      <c r="V23" s="5">
        <v>0</v>
      </c>
      <c r="W23" s="6">
        <v>0</v>
      </c>
      <c r="X23" s="38" t="s">
        <v>39</v>
      </c>
    </row>
    <row r="24" spans="1:24" ht="12.75">
      <c r="A24" s="35" t="s">
        <v>59</v>
      </c>
      <c r="B24" s="25">
        <v>100</v>
      </c>
      <c r="C24" s="26">
        <v>18</v>
      </c>
      <c r="D24" s="26">
        <v>3</v>
      </c>
      <c r="E24" s="26">
        <v>0</v>
      </c>
      <c r="F24" s="26">
        <v>74</v>
      </c>
      <c r="G24" s="26">
        <v>348</v>
      </c>
      <c r="H24" s="26">
        <v>22</v>
      </c>
      <c r="I24" s="26">
        <v>1.5</v>
      </c>
      <c r="J24" s="26">
        <v>8</v>
      </c>
      <c r="K24" s="26">
        <v>223</v>
      </c>
      <c r="L24" s="26">
        <v>1.12</v>
      </c>
      <c r="M24" s="26">
        <v>0.18</v>
      </c>
      <c r="N24" s="26">
        <v>4.5</v>
      </c>
      <c r="O24" s="26">
        <v>0</v>
      </c>
      <c r="P24" s="27">
        <v>0</v>
      </c>
      <c r="Q24" s="2"/>
      <c r="R24" s="40">
        <v>6</v>
      </c>
      <c r="S24" s="40">
        <v>4</v>
      </c>
      <c r="T24" s="42">
        <f t="shared" si="1"/>
        <v>0</v>
      </c>
      <c r="U24" s="45">
        <v>0</v>
      </c>
      <c r="V24" s="5">
        <v>0</v>
      </c>
      <c r="W24" s="6">
        <v>0</v>
      </c>
      <c r="X24" s="38" t="s">
        <v>59</v>
      </c>
    </row>
    <row r="25" spans="1:24" ht="12.75">
      <c r="A25" s="35" t="s">
        <v>40</v>
      </c>
      <c r="B25" s="25">
        <v>97</v>
      </c>
      <c r="C25" s="26">
        <v>22</v>
      </c>
      <c r="D25" s="26">
        <v>1.6</v>
      </c>
      <c r="E25" s="26">
        <v>0</v>
      </c>
      <c r="F25" s="26">
        <v>0</v>
      </c>
      <c r="G25" s="26">
        <v>0</v>
      </c>
      <c r="H25" s="26">
        <v>0</v>
      </c>
      <c r="I25" s="26">
        <v>1.6</v>
      </c>
      <c r="J25" s="26">
        <v>19</v>
      </c>
      <c r="K25" s="26">
        <v>200</v>
      </c>
      <c r="L25" s="26">
        <v>0.06</v>
      </c>
      <c r="M25" s="26">
        <v>0.12</v>
      </c>
      <c r="N25" s="26">
        <v>13</v>
      </c>
      <c r="O25" s="26">
        <v>0</v>
      </c>
      <c r="P25" s="27">
        <v>0</v>
      </c>
      <c r="Q25" s="2"/>
      <c r="R25" s="40">
        <v>9.8</v>
      </c>
      <c r="S25" s="40">
        <v>5</v>
      </c>
      <c r="T25" s="42">
        <f t="shared" si="1"/>
        <v>0</v>
      </c>
      <c r="U25" s="45">
        <v>0</v>
      </c>
      <c r="V25" s="5">
        <v>0</v>
      </c>
      <c r="W25" s="6">
        <v>0</v>
      </c>
      <c r="X25" s="38" t="s">
        <v>40</v>
      </c>
    </row>
    <row r="26" spans="1:24" ht="12.75">
      <c r="A26" s="35" t="s">
        <v>41</v>
      </c>
      <c r="B26" s="25">
        <v>130</v>
      </c>
      <c r="C26" s="26">
        <v>21</v>
      </c>
      <c r="D26" s="26">
        <v>5</v>
      </c>
      <c r="E26" s="26">
        <v>0.4</v>
      </c>
      <c r="F26" s="26">
        <v>80</v>
      </c>
      <c r="G26" s="26">
        <v>341</v>
      </c>
      <c r="H26" s="26">
        <v>16</v>
      </c>
      <c r="I26" s="26">
        <v>2.3</v>
      </c>
      <c r="J26" s="26">
        <v>14</v>
      </c>
      <c r="K26" s="26">
        <v>214</v>
      </c>
      <c r="L26" s="26">
        <v>0.15</v>
      </c>
      <c r="M26" s="26">
        <v>0.26</v>
      </c>
      <c r="N26" s="26">
        <v>6.3</v>
      </c>
      <c r="O26" s="26">
        <v>0</v>
      </c>
      <c r="P26" s="27">
        <v>0</v>
      </c>
      <c r="Q26" s="2"/>
      <c r="R26" s="40">
        <v>18</v>
      </c>
      <c r="S26" s="40">
        <v>3</v>
      </c>
      <c r="T26" s="42">
        <f t="shared" si="1"/>
        <v>0</v>
      </c>
      <c r="U26" s="45">
        <v>0</v>
      </c>
      <c r="V26" s="5">
        <v>0</v>
      </c>
      <c r="W26" s="6">
        <v>0</v>
      </c>
      <c r="X26" s="38" t="s">
        <v>41</v>
      </c>
    </row>
    <row r="27" spans="1:24" ht="12.75">
      <c r="A27" s="35" t="s">
        <v>60</v>
      </c>
      <c r="B27" s="25">
        <v>480</v>
      </c>
      <c r="C27" s="26">
        <v>20</v>
      </c>
      <c r="D27" s="26">
        <v>42</v>
      </c>
      <c r="E27" s="26">
        <v>0</v>
      </c>
      <c r="F27" s="26">
        <v>2700</v>
      </c>
      <c r="G27" s="26">
        <v>323</v>
      </c>
      <c r="H27" s="26">
        <v>18</v>
      </c>
      <c r="I27" s="26">
        <v>1.2</v>
      </c>
      <c r="J27" s="26">
        <v>20</v>
      </c>
      <c r="K27" s="26">
        <v>177</v>
      </c>
      <c r="L27" s="26">
        <v>0.91</v>
      </c>
      <c r="M27" s="26">
        <v>0.26</v>
      </c>
      <c r="N27" s="26">
        <v>5</v>
      </c>
      <c r="O27" s="26">
        <v>0</v>
      </c>
      <c r="P27" s="27">
        <v>0</v>
      </c>
      <c r="Q27" s="2"/>
      <c r="R27" s="40">
        <v>30</v>
      </c>
      <c r="S27" s="40">
        <v>9</v>
      </c>
      <c r="T27" s="42">
        <f t="shared" si="1"/>
        <v>0</v>
      </c>
      <c r="U27" s="45">
        <v>0</v>
      </c>
      <c r="V27" s="5">
        <v>0</v>
      </c>
      <c r="W27" s="6">
        <v>0</v>
      </c>
      <c r="X27" s="38" t="s">
        <v>60</v>
      </c>
    </row>
    <row r="28" spans="1:24" ht="12.75">
      <c r="A28" s="35" t="s">
        <v>61</v>
      </c>
      <c r="B28" s="25">
        <v>412</v>
      </c>
      <c r="C28" s="26">
        <v>21</v>
      </c>
      <c r="D28" s="26">
        <v>36</v>
      </c>
      <c r="E28" s="26">
        <v>0</v>
      </c>
      <c r="F28" s="26">
        <v>1100</v>
      </c>
      <c r="G28" s="26">
        <v>350</v>
      </c>
      <c r="H28" s="26">
        <v>0</v>
      </c>
      <c r="I28" s="26">
        <v>2</v>
      </c>
      <c r="J28" s="26">
        <v>10</v>
      </c>
      <c r="K28" s="26">
        <v>160</v>
      </c>
      <c r="L28" s="26">
        <v>0.6</v>
      </c>
      <c r="M28" s="26">
        <v>0.18</v>
      </c>
      <c r="N28" s="26">
        <v>3.5</v>
      </c>
      <c r="O28" s="26">
        <v>0</v>
      </c>
      <c r="P28" s="27">
        <v>0</v>
      </c>
      <c r="Q28" s="2"/>
      <c r="R28" s="40">
        <v>20</v>
      </c>
      <c r="S28" s="40">
        <v>8</v>
      </c>
      <c r="T28" s="42">
        <f t="shared" si="1"/>
        <v>0</v>
      </c>
      <c r="U28" s="45">
        <v>0</v>
      </c>
      <c r="V28" s="5">
        <v>0</v>
      </c>
      <c r="W28" s="6">
        <v>0</v>
      </c>
      <c r="X28" s="38" t="s">
        <v>61</v>
      </c>
    </row>
    <row r="29" spans="1:24" ht="12.75">
      <c r="A29" s="35" t="s">
        <v>42</v>
      </c>
      <c r="B29" s="25">
        <v>68</v>
      </c>
      <c r="C29" s="26">
        <v>13</v>
      </c>
      <c r="D29" s="26">
        <v>1.7</v>
      </c>
      <c r="E29" s="26">
        <v>0.6</v>
      </c>
      <c r="F29" s="26">
        <v>405</v>
      </c>
      <c r="G29" s="26">
        <v>93</v>
      </c>
      <c r="H29" s="26">
        <v>0</v>
      </c>
      <c r="I29" s="26">
        <v>0</v>
      </c>
      <c r="J29" s="26">
        <v>144</v>
      </c>
      <c r="K29" s="26">
        <v>189</v>
      </c>
      <c r="L29" s="26">
        <v>0.07</v>
      </c>
      <c r="M29" s="26">
        <v>0.16</v>
      </c>
      <c r="N29" s="26">
        <v>1.2</v>
      </c>
      <c r="O29" s="26">
        <v>75</v>
      </c>
      <c r="P29" s="27">
        <v>0</v>
      </c>
      <c r="Q29" s="2"/>
      <c r="R29" s="40">
        <v>6</v>
      </c>
      <c r="S29" s="40">
        <v>7</v>
      </c>
      <c r="T29" s="42">
        <f t="shared" si="1"/>
        <v>0</v>
      </c>
      <c r="U29" s="45">
        <v>0</v>
      </c>
      <c r="V29" s="5">
        <v>0</v>
      </c>
      <c r="W29" s="6">
        <v>0</v>
      </c>
      <c r="X29" s="38" t="s">
        <v>42</v>
      </c>
    </row>
    <row r="30" spans="1:24" ht="12.75">
      <c r="A30" s="35" t="s">
        <v>43</v>
      </c>
      <c r="B30" s="25">
        <v>127</v>
      </c>
      <c r="C30" s="26">
        <v>16</v>
      </c>
      <c r="D30" s="26">
        <v>7</v>
      </c>
      <c r="E30" s="26">
        <v>0.7</v>
      </c>
      <c r="F30" s="26">
        <v>0</v>
      </c>
      <c r="G30" s="26">
        <v>0</v>
      </c>
      <c r="H30" s="26">
        <v>0</v>
      </c>
      <c r="I30" s="26">
        <v>1.8</v>
      </c>
      <c r="J30" s="26">
        <v>26</v>
      </c>
      <c r="K30" s="26">
        <v>220</v>
      </c>
      <c r="L30" s="26">
        <v>0.06</v>
      </c>
      <c r="M30" s="26">
        <v>0.1</v>
      </c>
      <c r="N30" s="26">
        <v>7.3</v>
      </c>
      <c r="O30" s="26">
        <v>0</v>
      </c>
      <c r="P30" s="27">
        <v>0</v>
      </c>
      <c r="Q30" s="2"/>
      <c r="R30" s="40">
        <v>7</v>
      </c>
      <c r="S30" s="40">
        <v>9</v>
      </c>
      <c r="T30" s="42">
        <f t="shared" si="1"/>
        <v>0</v>
      </c>
      <c r="U30" s="45">
        <v>0</v>
      </c>
      <c r="V30" s="5">
        <v>0</v>
      </c>
      <c r="W30" s="6">
        <v>0</v>
      </c>
      <c r="X30" s="38" t="s">
        <v>43</v>
      </c>
    </row>
    <row r="31" spans="1:24" ht="12.75">
      <c r="A31" s="35" t="s">
        <v>44</v>
      </c>
      <c r="B31" s="25">
        <v>65</v>
      </c>
      <c r="C31" s="26">
        <v>12</v>
      </c>
      <c r="D31" s="26">
        <v>1.9</v>
      </c>
      <c r="E31" s="26">
        <v>2</v>
      </c>
      <c r="F31" s="26">
        <v>91</v>
      </c>
      <c r="G31" s="26">
        <v>113</v>
      </c>
      <c r="H31" s="26">
        <v>23</v>
      </c>
      <c r="I31" s="26">
        <v>5.8</v>
      </c>
      <c r="J31" s="26">
        <v>88</v>
      </c>
      <c r="K31" s="26">
        <v>236</v>
      </c>
      <c r="L31" s="26">
        <v>0.12</v>
      </c>
      <c r="M31" s="26">
        <v>0.16</v>
      </c>
      <c r="N31" s="26">
        <v>0</v>
      </c>
      <c r="O31" s="26">
        <v>0</v>
      </c>
      <c r="P31" s="27">
        <v>0</v>
      </c>
      <c r="Q31" s="2"/>
      <c r="R31" s="40">
        <v>13</v>
      </c>
      <c r="S31" s="40">
        <v>6</v>
      </c>
      <c r="T31" s="42">
        <f t="shared" si="1"/>
        <v>0</v>
      </c>
      <c r="U31" s="45">
        <v>0</v>
      </c>
      <c r="V31" s="5">
        <v>0</v>
      </c>
      <c r="W31" s="6">
        <v>0</v>
      </c>
      <c r="X31" s="38" t="s">
        <v>44</v>
      </c>
    </row>
    <row r="32" spans="1:24" ht="12.75">
      <c r="A32" s="35" t="s">
        <v>45</v>
      </c>
      <c r="B32" s="25">
        <v>168</v>
      </c>
      <c r="C32" s="26">
        <v>17</v>
      </c>
      <c r="D32" s="26">
        <v>11</v>
      </c>
      <c r="E32" s="26">
        <v>0.8</v>
      </c>
      <c r="F32" s="26">
        <v>161</v>
      </c>
      <c r="G32" s="26">
        <v>396</v>
      </c>
      <c r="H32" s="26">
        <v>33</v>
      </c>
      <c r="I32" s="26">
        <v>1.2</v>
      </c>
      <c r="J32" s="26">
        <v>38</v>
      </c>
      <c r="K32" s="26">
        <v>264</v>
      </c>
      <c r="L32" s="26">
        <v>0.1</v>
      </c>
      <c r="M32" s="26">
        <v>0.25</v>
      </c>
      <c r="N32" s="26">
        <v>7.6</v>
      </c>
      <c r="O32" s="26">
        <v>45</v>
      </c>
      <c r="P32" s="27">
        <v>0</v>
      </c>
      <c r="Q32" s="2"/>
      <c r="R32" s="40">
        <v>6</v>
      </c>
      <c r="S32" s="40">
        <v>9</v>
      </c>
      <c r="T32" s="42">
        <f t="shared" si="1"/>
        <v>0.37786937743038246</v>
      </c>
      <c r="U32" s="45">
        <v>0.37786937743038246</v>
      </c>
      <c r="V32" s="5">
        <v>0</v>
      </c>
      <c r="W32" s="6">
        <v>0</v>
      </c>
      <c r="X32" s="38" t="s">
        <v>45</v>
      </c>
    </row>
    <row r="33" spans="1:24" ht="12.75">
      <c r="A33" s="35" t="s">
        <v>46</v>
      </c>
      <c r="B33" s="25">
        <v>140</v>
      </c>
      <c r="C33" s="26">
        <v>22</v>
      </c>
      <c r="D33" s="26">
        <v>6</v>
      </c>
      <c r="E33" s="26">
        <v>0.6</v>
      </c>
      <c r="F33" s="26">
        <v>0</v>
      </c>
      <c r="G33" s="26">
        <v>0</v>
      </c>
      <c r="H33" s="26">
        <v>0</v>
      </c>
      <c r="I33" s="26">
        <v>1.3</v>
      </c>
      <c r="J33" s="26">
        <v>38</v>
      </c>
      <c r="K33" s="26">
        <v>264</v>
      </c>
      <c r="L33" s="26">
        <v>0.2</v>
      </c>
      <c r="M33" s="26">
        <v>0.12</v>
      </c>
      <c r="N33" s="26">
        <v>8.5</v>
      </c>
      <c r="O33" s="26">
        <v>450</v>
      </c>
      <c r="P33" s="27">
        <v>0</v>
      </c>
      <c r="Q33" s="2"/>
      <c r="R33" s="40">
        <v>8</v>
      </c>
      <c r="S33" s="40">
        <v>8</v>
      </c>
      <c r="T33" s="42">
        <f t="shared" si="1"/>
        <v>0</v>
      </c>
      <c r="U33" s="45">
        <v>0</v>
      </c>
      <c r="V33" s="5">
        <v>0</v>
      </c>
      <c r="W33" s="6">
        <v>0</v>
      </c>
      <c r="X33" s="38" t="s">
        <v>46</v>
      </c>
    </row>
    <row r="34" spans="1:24" ht="12.75">
      <c r="A34" s="35" t="s">
        <v>47</v>
      </c>
      <c r="B34" s="25">
        <v>47</v>
      </c>
      <c r="C34" s="26">
        <v>3.5</v>
      </c>
      <c r="D34" s="26">
        <v>1.8</v>
      </c>
      <c r="E34" s="26">
        <v>5</v>
      </c>
      <c r="F34" s="26">
        <v>61</v>
      </c>
      <c r="G34" s="26">
        <v>175</v>
      </c>
      <c r="H34" s="26">
        <v>0</v>
      </c>
      <c r="I34" s="26">
        <v>0.1</v>
      </c>
      <c r="J34" s="26">
        <v>120</v>
      </c>
      <c r="K34" s="26">
        <v>94</v>
      </c>
      <c r="L34" s="26">
        <v>0.04</v>
      </c>
      <c r="M34" s="26">
        <v>0.18</v>
      </c>
      <c r="N34" s="26">
        <v>0.1</v>
      </c>
      <c r="O34" s="26">
        <v>15</v>
      </c>
      <c r="P34" s="27">
        <v>1</v>
      </c>
      <c r="Q34" s="2"/>
      <c r="R34" s="40">
        <v>0.8</v>
      </c>
      <c r="S34" s="40">
        <v>2</v>
      </c>
      <c r="T34" s="42">
        <f t="shared" si="1"/>
        <v>2.6337916180197416</v>
      </c>
      <c r="U34" s="45">
        <v>1</v>
      </c>
      <c r="V34" s="5">
        <v>1</v>
      </c>
      <c r="W34" s="6">
        <v>0.6337916180197414</v>
      </c>
      <c r="X34" s="38" t="s">
        <v>47</v>
      </c>
    </row>
    <row r="35" spans="1:24" ht="12.75">
      <c r="A35" s="35" t="s">
        <v>48</v>
      </c>
      <c r="B35" s="25">
        <v>381</v>
      </c>
      <c r="C35" s="26">
        <v>35</v>
      </c>
      <c r="D35" s="26">
        <v>27</v>
      </c>
      <c r="E35" s="26">
        <v>3.5</v>
      </c>
      <c r="F35" s="26">
        <v>755</v>
      </c>
      <c r="G35" s="26">
        <v>153</v>
      </c>
      <c r="H35" s="26">
        <v>50</v>
      </c>
      <c r="I35" s="26">
        <v>0.8</v>
      </c>
      <c r="J35" s="26">
        <v>1290</v>
      </c>
      <c r="K35" s="26">
        <v>702</v>
      </c>
      <c r="L35" s="26">
        <v>0.02</v>
      </c>
      <c r="M35" s="26">
        <v>0.12</v>
      </c>
      <c r="N35" s="26">
        <v>0.1</v>
      </c>
      <c r="O35" s="26">
        <v>285</v>
      </c>
      <c r="P35" s="27">
        <v>0</v>
      </c>
      <c r="Q35" s="2"/>
      <c r="R35" s="40">
        <v>14</v>
      </c>
      <c r="S35" s="40">
        <v>8</v>
      </c>
      <c r="T35" s="42">
        <f t="shared" si="1"/>
        <v>0</v>
      </c>
      <c r="U35" s="45">
        <v>0</v>
      </c>
      <c r="V35" s="5">
        <v>0</v>
      </c>
      <c r="W35" s="6">
        <v>0</v>
      </c>
      <c r="X35" s="38" t="s">
        <v>48</v>
      </c>
    </row>
    <row r="36" spans="1:24" ht="12.75">
      <c r="A36" s="35" t="s">
        <v>49</v>
      </c>
      <c r="B36" s="25">
        <v>450</v>
      </c>
      <c r="C36" s="26">
        <v>31</v>
      </c>
      <c r="D36" s="26">
        <v>37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1057</v>
      </c>
      <c r="K36" s="26">
        <v>0</v>
      </c>
      <c r="L36" s="26">
        <v>0</v>
      </c>
      <c r="M36" s="26">
        <v>0.68</v>
      </c>
      <c r="N36" s="26">
        <v>0</v>
      </c>
      <c r="O36" s="26">
        <v>327</v>
      </c>
      <c r="P36" s="27">
        <v>0</v>
      </c>
      <c r="Q36" s="2"/>
      <c r="R36" s="40">
        <v>11</v>
      </c>
      <c r="S36" s="40">
        <v>7</v>
      </c>
      <c r="T36" s="42">
        <f t="shared" si="1"/>
        <v>0</v>
      </c>
      <c r="U36" s="45">
        <v>0</v>
      </c>
      <c r="V36" s="5">
        <v>0</v>
      </c>
      <c r="W36" s="6">
        <v>0</v>
      </c>
      <c r="X36" s="38" t="s">
        <v>49</v>
      </c>
    </row>
    <row r="37" spans="1:24" ht="12.75">
      <c r="A37" s="35" t="s">
        <v>50</v>
      </c>
      <c r="B37" s="25">
        <v>243</v>
      </c>
      <c r="C37" s="26">
        <v>20</v>
      </c>
      <c r="D37" s="26">
        <v>16</v>
      </c>
      <c r="E37" s="26">
        <v>4.9</v>
      </c>
      <c r="F37" s="26">
        <v>610</v>
      </c>
      <c r="G37" s="26">
        <v>6</v>
      </c>
      <c r="H37" s="26">
        <v>0</v>
      </c>
      <c r="I37" s="26">
        <v>0.2</v>
      </c>
      <c r="J37" s="26">
        <v>403</v>
      </c>
      <c r="K37" s="26">
        <v>239</v>
      </c>
      <c r="L37" s="26">
        <v>0</v>
      </c>
      <c r="M37" s="26">
        <v>0</v>
      </c>
      <c r="N37" s="26">
        <v>0</v>
      </c>
      <c r="O37" s="26">
        <v>190</v>
      </c>
      <c r="P37" s="27">
        <v>0</v>
      </c>
      <c r="Q37" s="2"/>
      <c r="R37" s="40">
        <v>8</v>
      </c>
      <c r="S37" s="40">
        <v>6</v>
      </c>
      <c r="T37" s="42">
        <f t="shared" si="1"/>
        <v>0</v>
      </c>
      <c r="U37" s="45">
        <v>0</v>
      </c>
      <c r="V37" s="5">
        <v>0</v>
      </c>
      <c r="W37" s="6">
        <v>0</v>
      </c>
      <c r="X37" s="38" t="s">
        <v>50</v>
      </c>
    </row>
    <row r="38" spans="1:24" ht="12.75">
      <c r="A38" s="35" t="s">
        <v>51</v>
      </c>
      <c r="B38" s="25">
        <v>160</v>
      </c>
      <c r="C38" s="26">
        <v>13</v>
      </c>
      <c r="D38" s="26">
        <v>11</v>
      </c>
      <c r="E38" s="26">
        <v>1</v>
      </c>
      <c r="F38" s="26">
        <v>130</v>
      </c>
      <c r="G38" s="26">
        <v>120</v>
      </c>
      <c r="H38" s="26">
        <v>10</v>
      </c>
      <c r="I38" s="26">
        <v>2.5</v>
      </c>
      <c r="J38" s="26">
        <v>50</v>
      </c>
      <c r="K38" s="26">
        <v>210</v>
      </c>
      <c r="L38" s="26">
        <v>0.11</v>
      </c>
      <c r="M38" s="26">
        <v>0.31</v>
      </c>
      <c r="N38" s="26">
        <v>0.1</v>
      </c>
      <c r="O38" s="26">
        <v>220</v>
      </c>
      <c r="P38" s="27">
        <v>0</v>
      </c>
      <c r="Q38" s="2"/>
      <c r="R38" s="40">
        <v>0.8</v>
      </c>
      <c r="S38" s="40">
        <v>1</v>
      </c>
      <c r="T38" s="42">
        <f t="shared" si="1"/>
        <v>1</v>
      </c>
      <c r="U38" s="45">
        <v>1</v>
      </c>
      <c r="V38" s="5">
        <v>0</v>
      </c>
      <c r="W38" s="6">
        <v>0</v>
      </c>
      <c r="X38" s="38" t="s">
        <v>51</v>
      </c>
    </row>
    <row r="39" spans="1:24" ht="12.75">
      <c r="A39" s="35" t="s">
        <v>52</v>
      </c>
      <c r="B39" s="25">
        <v>760</v>
      </c>
      <c r="C39" s="26">
        <v>1</v>
      </c>
      <c r="D39" s="26">
        <v>84</v>
      </c>
      <c r="E39" s="26">
        <v>1</v>
      </c>
      <c r="F39" s="26">
        <v>10</v>
      </c>
      <c r="G39" s="26">
        <v>23</v>
      </c>
      <c r="H39" s="26">
        <v>1</v>
      </c>
      <c r="I39" s="26">
        <v>0</v>
      </c>
      <c r="J39" s="26">
        <v>15</v>
      </c>
      <c r="K39" s="26">
        <v>16</v>
      </c>
      <c r="L39" s="26">
        <v>0</v>
      </c>
      <c r="M39" s="26">
        <v>0</v>
      </c>
      <c r="N39" s="26">
        <v>0</v>
      </c>
      <c r="O39" s="26">
        <v>960</v>
      </c>
      <c r="P39" s="27">
        <v>0</v>
      </c>
      <c r="Q39" s="2"/>
      <c r="R39" s="40">
        <v>8</v>
      </c>
      <c r="S39" s="40">
        <v>4</v>
      </c>
      <c r="T39" s="42">
        <f t="shared" si="1"/>
        <v>0</v>
      </c>
      <c r="U39" s="45">
        <v>0</v>
      </c>
      <c r="V39" s="5">
        <v>0</v>
      </c>
      <c r="W39" s="6">
        <v>0</v>
      </c>
      <c r="X39" s="38" t="s">
        <v>52</v>
      </c>
    </row>
    <row r="40" spans="1:24" ht="12.75">
      <c r="A40" s="35" t="s">
        <v>53</v>
      </c>
      <c r="B40" s="25">
        <v>880</v>
      </c>
      <c r="C40" s="26">
        <v>0</v>
      </c>
      <c r="D40" s="26">
        <v>100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7">
        <v>0</v>
      </c>
      <c r="Q40" s="2"/>
      <c r="R40" s="40">
        <v>4</v>
      </c>
      <c r="S40" s="40">
        <v>2</v>
      </c>
      <c r="T40" s="42">
        <f t="shared" si="1"/>
        <v>0.41484674710503366</v>
      </c>
      <c r="U40" s="45">
        <v>0.41484674710503366</v>
      </c>
      <c r="V40" s="5">
        <v>0</v>
      </c>
      <c r="W40" s="6">
        <v>0</v>
      </c>
      <c r="X40" s="38" t="s">
        <v>53</v>
      </c>
    </row>
    <row r="41" spans="1:24" ht="12.75">
      <c r="A41" s="35" t="s">
        <v>62</v>
      </c>
      <c r="B41" s="25">
        <v>500</v>
      </c>
      <c r="C41" s="26">
        <v>4</v>
      </c>
      <c r="D41" s="26">
        <v>30</v>
      </c>
      <c r="E41" s="26">
        <v>60</v>
      </c>
      <c r="F41" s="26">
        <v>19</v>
      </c>
      <c r="G41" s="26">
        <v>400</v>
      </c>
      <c r="H41" s="26">
        <v>82</v>
      </c>
      <c r="I41" s="26">
        <v>5</v>
      </c>
      <c r="J41" s="26">
        <v>51</v>
      </c>
      <c r="K41" s="26">
        <v>186</v>
      </c>
      <c r="L41" s="26">
        <v>0.07</v>
      </c>
      <c r="M41" s="26">
        <v>0.07</v>
      </c>
      <c r="N41" s="26">
        <v>0.6</v>
      </c>
      <c r="O41" s="26">
        <v>9</v>
      </c>
      <c r="P41" s="27">
        <v>0</v>
      </c>
      <c r="Q41" s="2"/>
      <c r="R41" s="40">
        <v>7</v>
      </c>
      <c r="S41" s="40">
        <v>9</v>
      </c>
      <c r="T41" s="42">
        <f t="shared" si="1"/>
        <v>0</v>
      </c>
      <c r="U41" s="45">
        <v>0</v>
      </c>
      <c r="V41" s="5">
        <v>0</v>
      </c>
      <c r="W41" s="6">
        <v>0</v>
      </c>
      <c r="X41" s="38" t="s">
        <v>62</v>
      </c>
    </row>
    <row r="42" spans="1:24" ht="12.75">
      <c r="A42" s="35" t="s">
        <v>54</v>
      </c>
      <c r="B42" s="25">
        <v>220</v>
      </c>
      <c r="C42" s="26">
        <v>4</v>
      </c>
      <c r="D42" s="26">
        <v>14</v>
      </c>
      <c r="E42" s="26">
        <v>21</v>
      </c>
      <c r="F42" s="26">
        <v>0</v>
      </c>
      <c r="G42" s="26">
        <v>0</v>
      </c>
      <c r="H42" s="26">
        <v>0</v>
      </c>
      <c r="I42" s="26">
        <v>0.4</v>
      </c>
      <c r="J42" s="26">
        <v>185</v>
      </c>
      <c r="K42" s="26">
        <v>165</v>
      </c>
      <c r="L42" s="26">
        <v>0</v>
      </c>
      <c r="M42" s="26">
        <v>0</v>
      </c>
      <c r="N42" s="26">
        <v>0</v>
      </c>
      <c r="O42" s="26">
        <v>0</v>
      </c>
      <c r="P42" s="27">
        <v>0</v>
      </c>
      <c r="Q42" s="2"/>
      <c r="R42" s="40">
        <v>7</v>
      </c>
      <c r="S42" s="40">
        <v>9</v>
      </c>
      <c r="T42" s="42">
        <f t="shared" si="1"/>
        <v>0</v>
      </c>
      <c r="U42" s="45">
        <v>0</v>
      </c>
      <c r="V42" s="5">
        <v>0</v>
      </c>
      <c r="W42" s="6">
        <v>0</v>
      </c>
      <c r="X42" s="38" t="s">
        <v>54</v>
      </c>
    </row>
    <row r="43" spans="1:24" ht="12.75">
      <c r="A43" s="35" t="s">
        <v>55</v>
      </c>
      <c r="B43" s="25">
        <v>33</v>
      </c>
      <c r="C43" s="26">
        <v>0</v>
      </c>
      <c r="D43" s="26">
        <v>0</v>
      </c>
      <c r="E43" s="26">
        <v>3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7">
        <v>0</v>
      </c>
      <c r="Q43" s="2"/>
      <c r="R43" s="40">
        <v>1.5</v>
      </c>
      <c r="S43" s="40">
        <v>8</v>
      </c>
      <c r="T43" s="42">
        <f t="shared" si="1"/>
        <v>1</v>
      </c>
      <c r="U43" s="45">
        <v>1</v>
      </c>
      <c r="V43" s="5">
        <v>0</v>
      </c>
      <c r="W43" s="6">
        <v>0</v>
      </c>
      <c r="X43" s="38" t="s">
        <v>55</v>
      </c>
    </row>
    <row r="44" spans="1:24" ht="12.75">
      <c r="A44" s="36" t="s">
        <v>56</v>
      </c>
      <c r="B44" s="28">
        <v>80</v>
      </c>
      <c r="C44" s="29">
        <v>0</v>
      </c>
      <c r="D44" s="29">
        <v>0</v>
      </c>
      <c r="E44" s="29">
        <v>0.5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30">
        <v>0</v>
      </c>
      <c r="Q44" s="2"/>
      <c r="R44" s="41">
        <v>2</v>
      </c>
      <c r="S44" s="41">
        <v>7</v>
      </c>
      <c r="T44" s="49">
        <f t="shared" si="1"/>
        <v>0</v>
      </c>
      <c r="U44" s="46">
        <v>0</v>
      </c>
      <c r="V44" s="47">
        <v>0</v>
      </c>
      <c r="W44" s="48">
        <v>0</v>
      </c>
      <c r="X44" s="52" t="s">
        <v>56</v>
      </c>
    </row>
  </sheetData>
  <printOptions/>
  <pageMargins left="0.75" right="0.75" top="1" bottom="1" header="0.5" footer="0.5"/>
  <pageSetup orientation="portrait" paperSize="9"/>
  <ignoredErrors>
    <ignoredError sqref="T7:T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Udine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Serafini</dc:creator>
  <cp:keywords/>
  <dc:description/>
  <cp:lastModifiedBy>Paolo Serafini</cp:lastModifiedBy>
  <dcterms:created xsi:type="dcterms:W3CDTF">2002-10-17T14:20:25Z</dcterms:created>
  <cp:category/>
  <cp:version/>
  <cp:contentType/>
  <cp:contentStatus/>
</cp:coreProperties>
</file>