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200" windowWidth="20320" windowHeight="12540" tabRatio="500" firstSheet="1" activeTab="1"/>
  </bookViews>
  <sheets>
    <sheet name="Sensitivity Report 1" sheetId="1" r:id="rId1"/>
    <sheet name="Sheet1" sheetId="2" r:id="rId2"/>
  </sheets>
  <definedNames>
    <definedName name="sencount" hidden="1">3</definedName>
    <definedName name="solver_adj" localSheetId="1" hidden="1">'Sheet1'!$C$8:$D$17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'Sheet1'!$H$10:$N$10</definedName>
    <definedName name="solver_lhs2" localSheetId="1" hidden="1">'Sheet1'!$H$10:$K$10</definedName>
    <definedName name="solver_lin" localSheetId="1" hidden="1">1</definedName>
    <definedName name="solver_neg" localSheetId="1" hidden="1">1</definedName>
    <definedName name="solver_num" localSheetId="1" hidden="1">1</definedName>
    <definedName name="solver_nwt" localSheetId="1" hidden="1">1</definedName>
    <definedName name="solver_opt" localSheetId="1" hidden="1">'Sheet1'!$F$8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'Sheet1'!$H$8:$N$8</definedName>
    <definedName name="solver_rhs2" localSheetId="1" hidden="1">'Sheet1'!$H$8:$K$8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<sst xmlns="http://schemas.openxmlformats.org/spreadsheetml/2006/main" count="101" uniqueCount="65">
  <si>
    <t>flussi</t>
  </si>
  <si>
    <t>archi</t>
  </si>
  <si>
    <t>nodi</t>
  </si>
  <si>
    <t>inflow</t>
  </si>
  <si>
    <t>outflow</t>
  </si>
  <si>
    <t>netflow</t>
  </si>
  <si>
    <t>destinazione</t>
  </si>
  <si>
    <t># nodi</t>
  </si>
  <si>
    <t>+</t>
  </si>
  <si>
    <t>-</t>
  </si>
  <si>
    <t>Microsoft Excel 10.1 Sensitivity Report</t>
  </si>
  <si>
    <t>Worksheet: [mindist.xls]Sheet1</t>
  </si>
  <si>
    <t>Report Created: 4-04-2005 16:38:04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</si>
  <si>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</si>
  <si>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</si>
  <si>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</si>
  <si>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</si>
  <si>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</si>
  <si>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</si>
  <si>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</si>
  <si>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</si>
  <si>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</si>
  <si>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</si>
  <si>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</si>
  <si>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</si>
  <si>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</si>
  <si>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</si>
  <si>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</si>
  <si>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</si>
  <si>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</si>
  <si>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$C$4</t>
  </si>
  <si>
    <t>$D$4</t>
  </si>
  <si>
    <t>$C$5</t>
  </si>
  <si>
    <t>$D$5</t>
  </si>
  <si>
    <t>$C$6</t>
  </si>
  <si>
    <t>$D$6</t>
  </si>
  <si>
    <t>$C$7</t>
  </si>
  <si>
    <t>$D$7</t>
  </si>
  <si>
    <t>$C$8</t>
  </si>
  <si>
    <t>$D$8</t>
  </si>
  <si>
    <t>$C$9</t>
  </si>
  <si>
    <t>$D$9</t>
  </si>
  <si>
    <t>$C$10</t>
  </si>
  <si>
    <t>$D$10</t>
  </si>
  <si>
    <t>$C$11</t>
  </si>
  <si>
    <t>$D$11</t>
  </si>
  <si>
    <t>$C$12</t>
  </si>
  <si>
    <t>$D$12</t>
  </si>
  <si>
    <t>$C$13</t>
  </si>
  <si>
    <t>$D$13</t>
  </si>
  <si>
    <t>$H$6</t>
  </si>
  <si>
    <t>$I$6</t>
  </si>
  <si>
    <t>$J$6</t>
  </si>
  <si>
    <t>$K$6</t>
  </si>
  <si>
    <t>$L$6</t>
  </si>
  <si>
    <t>$M$6</t>
  </si>
  <si>
    <t>$N$6</t>
  </si>
  <si>
    <t>CAMMINI MINIMI DA OGNI NODO AD UN NODO DESTINAZIONE - FORMULAZIONE DI FLUSSO</t>
  </si>
  <si>
    <t>dati</t>
  </si>
  <si>
    <t>dati dipendent i da altri dati</t>
  </si>
  <si>
    <t xml:space="preserve">variabili </t>
  </si>
  <si>
    <t>grandezze dipendenti da dati e variabili</t>
  </si>
  <si>
    <t>distanze</t>
  </si>
  <si>
    <t>dist. totale</t>
  </si>
  <si>
    <t>obiettivo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</si>
</sst>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00000000000"/>
    <numFmt numFmtId="173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8"/>
      <name val="Verdana"/>
      <family val="0"/>
    </font>
    <font>
      <b/>
      <sz val="10"/>
      <color indexed="10"/>
      <name val="Verdana"/>
      <family val="0"/>
    </font>
    <font>
      <b/>
      <sz val="10"/>
      <color indexed="17"/>
      <name val="Verdana"/>
      <family val="0"/>
    </font>
    <font>
      <sz val="10"/>
      <color indexed="43"/>
      <name val="Verdana"/>
      <family val="0"/>
    </font>
    <font>
      <b/>
      <sz val="10"/>
      <color indexed="53"/>
      <name val="Verdana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73" fontId="0" fillId="0" borderId="4" xfId="0" applyNumberFormat="1" applyFill="1" applyBorder="1" applyAlignment="1">
      <alignment/>
    </xf>
    <xf numFmtId="173" fontId="0" fillId="0" borderId="5" xfId="0" applyNumberFormat="1" applyFill="1" applyBorder="1" applyAlignment="1">
      <alignment/>
    </xf>
    <xf numFmtId="1" fontId="0" fillId="0" borderId="4" xfId="0" applyNumberFormat="1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8" xfId="0" applyFont="1" applyBorder="1" applyAlignment="1">
      <alignment/>
    </xf>
    <xf numFmtId="173" fontId="7" fillId="0" borderId="1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173" fontId="7" fillId="0" borderId="2" xfId="0" applyNumberFormat="1" applyFont="1" applyBorder="1" applyAlignment="1">
      <alignment/>
    </xf>
    <xf numFmtId="173" fontId="7" fillId="0" borderId="8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1" fontId="8" fillId="0" borderId="8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6.125" style="0" bestFit="1" customWidth="1"/>
    <col min="3" max="3" width="6.625" style="0" bestFit="1" customWidth="1"/>
    <col min="4" max="4" width="5.625" style="0" customWidth="1"/>
    <col min="5" max="5" width="8.00390625" style="0" bestFit="1" customWidth="1"/>
    <col min="6" max="8" width="12.00390625" style="0" bestFit="1" customWidth="1"/>
  </cols>
  <sheetData>
    <row r="1" ht="12.75">
      <c r="A1" s="4" t="s">
        <v>10</v>
      </c>
    </row>
    <row r="2" ht="12.75">
      <c r="A2" s="4" t="s">
        <v>11</v>
      </c>
    </row>
    <row r="3" ht="12.75">
      <c r="A3" s="4" t="s">
        <v>12</v>
      </c>
    </row>
    <row r="6" ht="13.5" thickBot="1">
      <c r="A6" t="s">
        <v>13</v>
      </c>
    </row>
    <row r="7" spans="2:8" ht="12.75">
      <c r="B7" s="7"/>
      <c r="C7" s="7"/>
      <c r="D7" s="7" t="s">
        <v>16</v>
      </c>
      <c r="E7" s="7" t="s">
        <v>18</v>
      </c>
      <c r="F7" s="7" t="s">
        <v>20</v>
      </c>
      <c r="G7" s="7" t="s">
        <v>22</v>
      </c>
      <c r="H7" s="7" t="s">
        <v>22</v>
      </c>
    </row>
    <row r="8" spans="2:8" ht="13.5" thickBot="1">
      <c r="B8" s="8" t="s">
        <v>14</v>
      </c>
      <c r="C8" s="8" t="s">
        <v>15</v>
      </c>
      <c r="D8" s="8" t="s">
        <v>17</v>
      </c>
      <c r="E8" s="8" t="s">
        <v>19</v>
      </c>
      <c r="F8" s="8" t="s">
        <v>21</v>
      </c>
      <c r="G8" s="8" t="s">
        <v>23</v>
      </c>
      <c r="H8" s="8" t="s">
        <v>24</v>
      </c>
    </row>
    <row r="9" spans="2:8" ht="12.75">
      <c r="B9" s="5" t="s">
        <v>30</v>
      </c>
      <c r="C9" s="5" t="s">
        <v>8</v>
      </c>
      <c r="D9" s="9">
        <v>2.2204451764240629E-16</v>
      </c>
      <c r="E9" s="9">
        <v>0</v>
      </c>
      <c r="F9" s="5">
        <v>5.000000000165983</v>
      </c>
      <c r="G9" s="5">
        <v>4.000000000150552</v>
      </c>
      <c r="H9" s="5">
        <v>18.799970500342393</v>
      </c>
    </row>
    <row r="10" spans="2:8" ht="12.75">
      <c r="B10" s="5" t="s">
        <v>31</v>
      </c>
      <c r="C10" s="5" t="s">
        <v>9</v>
      </c>
      <c r="D10" s="9">
        <v>0</v>
      </c>
      <c r="E10" s="9">
        <v>4.00000000009726</v>
      </c>
      <c r="F10" s="5">
        <v>5.000000000165983</v>
      </c>
      <c r="G10" s="5">
        <v>1E+30</v>
      </c>
      <c r="H10" s="5">
        <v>4.00000000009726</v>
      </c>
    </row>
    <row r="11" spans="2:8" ht="12.75">
      <c r="B11" s="5" t="s">
        <v>32</v>
      </c>
      <c r="C11" s="5" t="s">
        <v>8</v>
      </c>
      <c r="D11" s="9">
        <v>0</v>
      </c>
      <c r="E11" s="9">
        <v>1.0000000001642029</v>
      </c>
      <c r="F11" s="5">
        <v>3.0000000002416978</v>
      </c>
      <c r="G11" s="5">
        <v>1E+30</v>
      </c>
      <c r="H11" s="5">
        <v>1.0000000001642029</v>
      </c>
    </row>
    <row r="12" spans="2:8" ht="12.75">
      <c r="B12" s="5" t="s">
        <v>33</v>
      </c>
      <c r="C12" s="5" t="s">
        <v>9</v>
      </c>
      <c r="D12" s="9">
        <v>0</v>
      </c>
      <c r="E12" s="9">
        <v>5.0000000010408385</v>
      </c>
      <c r="F12" s="5">
        <v>3.0000000009522405</v>
      </c>
      <c r="G12" s="5">
        <v>1E+30</v>
      </c>
      <c r="H12" s="5">
        <v>5.0000000010408385</v>
      </c>
    </row>
    <row r="13" spans="2:8" ht="12.75">
      <c r="B13" s="5" t="s">
        <v>34</v>
      </c>
      <c r="C13" s="5" t="s">
        <v>8</v>
      </c>
      <c r="D13" s="9">
        <v>0</v>
      </c>
      <c r="E13" s="9">
        <v>4.000000000421443</v>
      </c>
      <c r="F13" s="5">
        <v>2.0000000006348273</v>
      </c>
      <c r="G13" s="5">
        <v>1E+30</v>
      </c>
      <c r="H13" s="5">
        <v>4.000000000421443</v>
      </c>
    </row>
    <row r="14" spans="2:8" ht="12.75">
      <c r="B14" s="5" t="s">
        <v>35</v>
      </c>
      <c r="C14" s="5" t="s">
        <v>9</v>
      </c>
      <c r="D14" s="9">
        <v>2</v>
      </c>
      <c r="E14" s="9">
        <v>0</v>
      </c>
      <c r="F14" s="5">
        <v>1.9999999999953388</v>
      </c>
      <c r="G14" s="5">
        <v>0</v>
      </c>
      <c r="H14" s="5">
        <v>1.0000000001575415</v>
      </c>
    </row>
    <row r="15" spans="2:8" ht="12.75">
      <c r="B15" s="5" t="s">
        <v>36</v>
      </c>
      <c r="C15" s="5" t="s">
        <v>8</v>
      </c>
      <c r="D15" s="9">
        <v>1</v>
      </c>
      <c r="E15" s="9">
        <v>0</v>
      </c>
      <c r="F15" s="5">
        <v>6.000000000057071</v>
      </c>
      <c r="G15" s="5">
        <v>1.0000000001575415</v>
      </c>
      <c r="H15" s="5">
        <v>4.000000000115024</v>
      </c>
    </row>
    <row r="16" spans="2:8" ht="12.75">
      <c r="B16" s="5" t="s">
        <v>37</v>
      </c>
      <c r="C16" s="5" t="s">
        <v>9</v>
      </c>
      <c r="D16" s="9">
        <v>0</v>
      </c>
      <c r="E16" s="9">
        <v>12.000000000296216</v>
      </c>
      <c r="F16" s="5">
        <v>6.0000000004833955</v>
      </c>
      <c r="G16" s="5">
        <v>1E+30</v>
      </c>
      <c r="H16" s="5">
        <v>12.000000000296216</v>
      </c>
    </row>
    <row r="17" spans="2:8" ht="12.75">
      <c r="B17" s="5" t="s">
        <v>38</v>
      </c>
      <c r="C17" s="5" t="s">
        <v>8</v>
      </c>
      <c r="D17" s="9">
        <v>4</v>
      </c>
      <c r="E17" s="9">
        <v>0</v>
      </c>
      <c r="F17" s="5">
        <v>2.0000000000131024</v>
      </c>
      <c r="G17" s="5">
        <v>0</v>
      </c>
      <c r="H17" s="5">
        <v>1.000000000159762</v>
      </c>
    </row>
    <row r="18" spans="2:8" ht="12.75">
      <c r="B18" s="5" t="s">
        <v>39</v>
      </c>
      <c r="C18" s="5" t="s">
        <v>9</v>
      </c>
      <c r="D18" s="9">
        <v>0</v>
      </c>
      <c r="E18" s="9">
        <v>4.000000000350389</v>
      </c>
      <c r="F18" s="5">
        <v>2.0000000006348273</v>
      </c>
      <c r="G18" s="5">
        <v>1E+30</v>
      </c>
      <c r="H18" s="5">
        <v>4.000000000350389</v>
      </c>
    </row>
    <row r="19" spans="2:8" ht="12.75">
      <c r="B19" s="5" t="s">
        <v>40</v>
      </c>
      <c r="C19" s="5" t="s">
        <v>8</v>
      </c>
      <c r="D19" s="9">
        <v>0</v>
      </c>
      <c r="E19" s="9">
        <v>0</v>
      </c>
      <c r="F19" s="5">
        <v>4.000000000559112</v>
      </c>
      <c r="G19" s="5">
        <v>1E+30</v>
      </c>
      <c r="H19" s="5">
        <v>0</v>
      </c>
    </row>
    <row r="20" spans="2:8" ht="12.75">
      <c r="B20" s="5" t="s">
        <v>41</v>
      </c>
      <c r="C20" s="5" t="s">
        <v>9</v>
      </c>
      <c r="D20" s="9">
        <v>0</v>
      </c>
      <c r="E20" s="9">
        <v>8.000000000283336</v>
      </c>
      <c r="F20" s="5">
        <v>4.000000000559112</v>
      </c>
      <c r="G20" s="5">
        <v>1E+30</v>
      </c>
      <c r="H20" s="5">
        <v>8.000000000283336</v>
      </c>
    </row>
    <row r="21" spans="2:8" ht="12.75">
      <c r="B21" s="5" t="s">
        <v>42</v>
      </c>
      <c r="C21" s="5" t="s">
        <v>8</v>
      </c>
      <c r="D21" s="9">
        <v>0</v>
      </c>
      <c r="E21" s="9">
        <v>10.000000000200957</v>
      </c>
      <c r="F21" s="5">
        <v>5.000000000165983</v>
      </c>
      <c r="G21" s="5">
        <v>1E+30</v>
      </c>
      <c r="H21" s="5">
        <v>10.000000000200957</v>
      </c>
    </row>
    <row r="22" spans="2:8" ht="12.75">
      <c r="B22" s="5" t="s">
        <v>43</v>
      </c>
      <c r="C22" s="5" t="s">
        <v>9</v>
      </c>
      <c r="D22" s="9">
        <v>1</v>
      </c>
      <c r="E22" s="9">
        <v>0</v>
      </c>
      <c r="F22" s="5">
        <v>5.000000000023874</v>
      </c>
      <c r="G22" s="5">
        <v>1E+30</v>
      </c>
      <c r="H22" s="5">
        <v>10.000000000245368</v>
      </c>
    </row>
    <row r="23" spans="2:8" ht="12.75">
      <c r="B23" s="5" t="s">
        <v>44</v>
      </c>
      <c r="C23" s="5" t="s">
        <v>8</v>
      </c>
      <c r="D23" s="9">
        <v>0</v>
      </c>
      <c r="E23" s="9">
        <v>8.000000000234486</v>
      </c>
      <c r="F23" s="5">
        <v>7.0000000000902665</v>
      </c>
      <c r="G23" s="5">
        <v>1E+30</v>
      </c>
      <c r="H23" s="5">
        <v>8.000000000234486</v>
      </c>
    </row>
    <row r="24" spans="2:8" ht="12.75">
      <c r="B24" s="5" t="s">
        <v>45</v>
      </c>
      <c r="C24" s="5" t="s">
        <v>9</v>
      </c>
      <c r="D24" s="9">
        <v>0</v>
      </c>
      <c r="E24" s="9">
        <v>6.000000000678796</v>
      </c>
      <c r="F24" s="5">
        <v>7.000000000800809</v>
      </c>
      <c r="G24" s="5">
        <v>1E+30</v>
      </c>
      <c r="H24" s="5">
        <v>6.000000000678796</v>
      </c>
    </row>
    <row r="25" spans="2:8" ht="12.75">
      <c r="B25" s="5" t="s">
        <v>46</v>
      </c>
      <c r="C25" s="5" t="s">
        <v>8</v>
      </c>
      <c r="D25" s="9">
        <v>0</v>
      </c>
      <c r="E25" s="9">
        <v>6.000000000172533</v>
      </c>
      <c r="F25" s="5">
        <v>3.0000000002416978</v>
      </c>
      <c r="G25" s="5">
        <v>1E+30</v>
      </c>
      <c r="H25" s="5">
        <v>6.000000000172533</v>
      </c>
    </row>
    <row r="26" spans="2:8" ht="12.75">
      <c r="B26" s="5" t="s">
        <v>47</v>
      </c>
      <c r="C26" s="5" t="s">
        <v>9</v>
      </c>
      <c r="D26" s="9">
        <v>1</v>
      </c>
      <c r="E26" s="9">
        <v>0</v>
      </c>
      <c r="F26" s="5">
        <v>3.0000000000995897</v>
      </c>
      <c r="G26" s="5">
        <v>6.000000000638828</v>
      </c>
      <c r="H26" s="5">
        <v>6.000000000199179</v>
      </c>
    </row>
    <row r="27" spans="2:8" ht="12.75">
      <c r="B27" s="5" t="s">
        <v>48</v>
      </c>
      <c r="C27" s="5" t="s">
        <v>8</v>
      </c>
      <c r="D27" s="9">
        <v>0</v>
      </c>
      <c r="E27" s="9">
        <v>16.000000000138126</v>
      </c>
      <c r="F27" s="5">
        <v>8.000000000407681</v>
      </c>
      <c r="G27" s="5">
        <v>1E+30</v>
      </c>
      <c r="H27" s="5">
        <v>16.000000000138126</v>
      </c>
    </row>
    <row r="28" spans="2:8" ht="13.5" thickBot="1">
      <c r="B28" s="6" t="s">
        <v>49</v>
      </c>
      <c r="C28" s="6" t="s">
        <v>9</v>
      </c>
      <c r="D28" s="10">
        <v>1</v>
      </c>
      <c r="E28" s="10">
        <v>0</v>
      </c>
      <c r="F28" s="6">
        <v>7.99999999999295</v>
      </c>
      <c r="G28" s="6">
        <v>1E+30</v>
      </c>
      <c r="H28" s="6">
        <v>16.000000000196845</v>
      </c>
    </row>
    <row r="30" ht="13.5" thickBot="1">
      <c r="A30" t="s">
        <v>25</v>
      </c>
    </row>
    <row r="31" spans="2:8" ht="12.75">
      <c r="B31" s="7"/>
      <c r="C31" s="7"/>
      <c r="D31" s="7" t="s">
        <v>16</v>
      </c>
      <c r="E31" s="7" t="s">
        <v>26</v>
      </c>
      <c r="F31" s="7" t="s">
        <v>28</v>
      </c>
      <c r="G31" s="7" t="s">
        <v>22</v>
      </c>
      <c r="H31" s="7" t="s">
        <v>22</v>
      </c>
    </row>
    <row r="32" spans="2:8" ht="13.5" thickBot="1">
      <c r="B32" s="8" t="s">
        <v>14</v>
      </c>
      <c r="C32" s="8" t="s">
        <v>15</v>
      </c>
      <c r="D32" s="8" t="s">
        <v>17</v>
      </c>
      <c r="E32" s="8" t="s">
        <v>27</v>
      </c>
      <c r="F32" s="8" t="s">
        <v>29</v>
      </c>
      <c r="G32" s="8" t="s">
        <v>23</v>
      </c>
      <c r="H32" s="8" t="s">
        <v>24</v>
      </c>
    </row>
    <row r="33" spans="2:8" ht="12.75">
      <c r="B33" s="5" t="s">
        <v>50</v>
      </c>
      <c r="C33" s="5" t="s">
        <v>5</v>
      </c>
      <c r="D33" s="11">
        <v>1</v>
      </c>
      <c r="E33" s="11">
        <v>-1.0000000000732747</v>
      </c>
      <c r="F33" s="5">
        <v>1</v>
      </c>
      <c r="G33" s="5">
        <v>0</v>
      </c>
      <c r="H33" s="5">
        <v>0.9999999999998899</v>
      </c>
    </row>
    <row r="34" spans="2:8" ht="12.75">
      <c r="B34" s="5" t="s">
        <v>51</v>
      </c>
      <c r="C34" s="5" t="s">
        <v>5</v>
      </c>
      <c r="D34" s="11">
        <v>1</v>
      </c>
      <c r="E34" s="11">
        <v>-5.000000000133227</v>
      </c>
      <c r="F34" s="5">
        <v>1</v>
      </c>
      <c r="G34" s="5">
        <v>0</v>
      </c>
      <c r="H34" s="5">
        <v>1E+30</v>
      </c>
    </row>
    <row r="35" spans="2:8" ht="12.75">
      <c r="B35" s="5" t="s">
        <v>52</v>
      </c>
      <c r="C35" s="5" t="s">
        <v>5</v>
      </c>
      <c r="D35" s="11">
        <v>1</v>
      </c>
      <c r="E35" s="11">
        <v>-3.0000000001376677</v>
      </c>
      <c r="F35" s="5">
        <v>1</v>
      </c>
      <c r="G35" s="5">
        <v>0</v>
      </c>
      <c r="H35" s="5">
        <v>1.9999999999997797</v>
      </c>
    </row>
    <row r="36" spans="2:8" ht="12.75">
      <c r="B36" s="5" t="s">
        <v>53</v>
      </c>
      <c r="C36" s="5" t="s">
        <v>5</v>
      </c>
      <c r="D36" s="11">
        <v>-6</v>
      </c>
      <c r="E36" s="11">
        <v>-7.000000000146549</v>
      </c>
      <c r="F36" s="5">
        <v>-6</v>
      </c>
      <c r="G36" s="5">
        <v>0</v>
      </c>
      <c r="H36" s="5">
        <v>1E+30</v>
      </c>
    </row>
    <row r="37" spans="2:8" ht="12.75">
      <c r="B37" s="5" t="s">
        <v>54</v>
      </c>
      <c r="C37" s="5" t="s">
        <v>5</v>
      </c>
      <c r="D37" s="11">
        <v>1</v>
      </c>
      <c r="E37" s="11">
        <v>1.9999999998867573</v>
      </c>
      <c r="F37" s="5">
        <v>1</v>
      </c>
      <c r="G37" s="5">
        <v>0</v>
      </c>
      <c r="H37" s="5">
        <v>0.9999999999998899</v>
      </c>
    </row>
    <row r="38" spans="2:8" ht="12.75">
      <c r="B38" s="5" t="s">
        <v>55</v>
      </c>
      <c r="C38" s="5" t="s">
        <v>5</v>
      </c>
      <c r="D38" s="11">
        <v>1</v>
      </c>
      <c r="E38" s="11">
        <v>-2.0000000000222045</v>
      </c>
      <c r="F38" s="5">
        <v>1</v>
      </c>
      <c r="G38" s="5">
        <v>0</v>
      </c>
      <c r="H38" s="5">
        <v>0.9999999999998899</v>
      </c>
    </row>
    <row r="39" spans="2:8" ht="13.5" thickBot="1">
      <c r="B39" s="6" t="s">
        <v>56</v>
      </c>
      <c r="C39" s="6" t="s">
        <v>5</v>
      </c>
      <c r="D39" s="12">
        <v>1</v>
      </c>
      <c r="E39" s="12">
        <v>0.9999999998534506</v>
      </c>
      <c r="F39" s="6">
        <v>1</v>
      </c>
      <c r="G39" s="6">
        <v>0</v>
      </c>
      <c r="H39" s="6">
        <v>0.9999999999991187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J26" sqref="J26"/>
    </sheetView>
  </sheetViews>
  <sheetFormatPr defaultColWidth="11.00390625" defaultRowHeight="12.75"/>
  <cols>
    <col min="1" max="1" width="4.375" style="0" customWidth="1"/>
    <col min="2" max="2" width="3.375" style="0" customWidth="1"/>
    <col min="3" max="4" width="6.25390625" style="0" customWidth="1"/>
    <col min="5" max="5" width="7.875" style="0" customWidth="1"/>
    <col min="8" max="8" width="8.875" style="0" customWidth="1"/>
    <col min="9" max="14" width="6.75390625" style="0" customWidth="1"/>
  </cols>
  <sheetData>
    <row r="1" spans="3:13" ht="12.75">
      <c r="C1" s="43" t="s">
        <v>57</v>
      </c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3:13" ht="12.75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5" spans="7:8" ht="12.75">
      <c r="G5" s="16" t="s">
        <v>7</v>
      </c>
      <c r="H5" s="25">
        <v>7</v>
      </c>
    </row>
    <row r="6" spans="3:8" ht="12.75">
      <c r="C6" s="41" t="s">
        <v>0</v>
      </c>
      <c r="D6" s="42"/>
      <c r="G6" s="16" t="s">
        <v>6</v>
      </c>
      <c r="H6" s="25">
        <v>3</v>
      </c>
    </row>
    <row r="7" spans="1:14" ht="12.75">
      <c r="A7" s="39" t="s">
        <v>1</v>
      </c>
      <c r="B7" s="40"/>
      <c r="C7" s="13" t="s">
        <v>8</v>
      </c>
      <c r="D7" s="14" t="s">
        <v>9</v>
      </c>
      <c r="E7" s="15" t="s">
        <v>62</v>
      </c>
      <c r="F7" s="15" t="s">
        <v>63</v>
      </c>
      <c r="G7" s="3" t="s">
        <v>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4">
        <v>7</v>
      </c>
    </row>
    <row r="8" spans="1:14" ht="12.75">
      <c r="A8" s="17">
        <v>1</v>
      </c>
      <c r="B8" s="18">
        <v>2</v>
      </c>
      <c r="C8" s="28">
        <v>0</v>
      </c>
      <c r="D8" s="29">
        <v>0</v>
      </c>
      <c r="E8" s="21">
        <v>5</v>
      </c>
      <c r="F8" s="56">
        <f>SUMPRODUCT(C8:C17,E8:E17)+SUMPRODUCT(D8:D17,E8:E17)</f>
        <v>31</v>
      </c>
      <c r="G8" s="2"/>
      <c r="H8" s="26">
        <f>IF(H7=$H6,-$H5+1,1)</f>
        <v>1</v>
      </c>
      <c r="I8" s="26">
        <f aca="true" t="shared" si="0" ref="I8:N8">IF(I7=$H6,-$H5+1,1)</f>
        <v>1</v>
      </c>
      <c r="J8" s="26">
        <f t="shared" si="0"/>
        <v>-6</v>
      </c>
      <c r="K8" s="26">
        <f t="shared" si="0"/>
        <v>1</v>
      </c>
      <c r="L8" s="26">
        <f t="shared" si="0"/>
        <v>1</v>
      </c>
      <c r="M8" s="26">
        <f t="shared" si="0"/>
        <v>1</v>
      </c>
      <c r="N8" s="27">
        <f t="shared" si="0"/>
        <v>1</v>
      </c>
    </row>
    <row r="9" spans="1:5" ht="12.75">
      <c r="A9" s="17">
        <v>1</v>
      </c>
      <c r="B9" s="18">
        <v>3</v>
      </c>
      <c r="C9" s="28">
        <v>1</v>
      </c>
      <c r="D9" s="29">
        <v>0</v>
      </c>
      <c r="E9" s="21">
        <v>3</v>
      </c>
    </row>
    <row r="10" spans="1:14" ht="12.75">
      <c r="A10" s="17">
        <v>2</v>
      </c>
      <c r="B10" s="18">
        <v>3</v>
      </c>
      <c r="C10" s="28">
        <v>4</v>
      </c>
      <c r="D10" s="29">
        <v>0</v>
      </c>
      <c r="E10" s="21">
        <v>2</v>
      </c>
      <c r="G10" s="3" t="s">
        <v>5</v>
      </c>
      <c r="H10" s="32">
        <f>H12-H11</f>
        <v>1</v>
      </c>
      <c r="I10" s="32">
        <f aca="true" t="shared" si="1" ref="I10:N10">I12-I11</f>
        <v>1</v>
      </c>
      <c r="J10" s="32">
        <f t="shared" si="1"/>
        <v>-6</v>
      </c>
      <c r="K10" s="32">
        <f t="shared" si="1"/>
        <v>1</v>
      </c>
      <c r="L10" s="32">
        <f t="shared" si="1"/>
        <v>1</v>
      </c>
      <c r="M10" s="32">
        <f t="shared" si="1"/>
        <v>1</v>
      </c>
      <c r="N10" s="33">
        <f t="shared" si="1"/>
        <v>1</v>
      </c>
    </row>
    <row r="11" spans="1:14" ht="12.75">
      <c r="A11" s="17">
        <v>1</v>
      </c>
      <c r="B11" s="18">
        <v>4</v>
      </c>
      <c r="C11" s="28">
        <v>0</v>
      </c>
      <c r="D11" s="29">
        <v>0</v>
      </c>
      <c r="E11" s="21">
        <v>6</v>
      </c>
      <c r="G11" s="1" t="s">
        <v>3</v>
      </c>
      <c r="H11" s="34">
        <f aca="true" t="shared" si="2" ref="H11:N11">SUMIF($A8:$A17,H7,$D8:$D17)+SUMIF($B8:$B17,H7,$C8:$C17)</f>
        <v>0</v>
      </c>
      <c r="I11" s="34">
        <f t="shared" si="2"/>
        <v>3</v>
      </c>
      <c r="J11" s="34">
        <f t="shared" si="2"/>
        <v>6</v>
      </c>
      <c r="K11" s="34">
        <f t="shared" si="2"/>
        <v>1</v>
      </c>
      <c r="L11" s="34">
        <f t="shared" si="2"/>
        <v>0</v>
      </c>
      <c r="M11" s="34">
        <f t="shared" si="2"/>
        <v>0</v>
      </c>
      <c r="N11" s="35">
        <f t="shared" si="2"/>
        <v>0</v>
      </c>
    </row>
    <row r="12" spans="1:14" ht="12.75">
      <c r="A12" s="17">
        <v>2</v>
      </c>
      <c r="B12" s="18">
        <v>4</v>
      </c>
      <c r="C12" s="28">
        <v>0</v>
      </c>
      <c r="D12" s="29">
        <v>2</v>
      </c>
      <c r="E12" s="21">
        <v>2</v>
      </c>
      <c r="G12" s="2" t="s">
        <v>4</v>
      </c>
      <c r="H12" s="36">
        <f aca="true" t="shared" si="3" ref="H12:N12">SUMIF($A8:$A17,H7,$C8:$C17)+SUMIF($B8:$B17,H7,$D8:$D17)</f>
        <v>1</v>
      </c>
      <c r="I12" s="36">
        <f t="shared" si="3"/>
        <v>4</v>
      </c>
      <c r="J12" s="36">
        <f t="shared" si="3"/>
        <v>0</v>
      </c>
      <c r="K12" s="36">
        <f t="shared" si="3"/>
        <v>2</v>
      </c>
      <c r="L12" s="36">
        <f t="shared" si="3"/>
        <v>1</v>
      </c>
      <c r="M12" s="36">
        <f t="shared" si="3"/>
        <v>1</v>
      </c>
      <c r="N12" s="37">
        <f t="shared" si="3"/>
        <v>1</v>
      </c>
    </row>
    <row r="13" spans="1:5" ht="12.75">
      <c r="A13" s="17">
        <v>3</v>
      </c>
      <c r="B13" s="18">
        <v>4</v>
      </c>
      <c r="C13" s="28">
        <v>0</v>
      </c>
      <c r="D13" s="29">
        <v>0</v>
      </c>
      <c r="E13" s="21">
        <v>4</v>
      </c>
    </row>
    <row r="14" spans="1:5" ht="12.75">
      <c r="A14" s="17">
        <v>3</v>
      </c>
      <c r="B14" s="18">
        <v>5</v>
      </c>
      <c r="C14" s="28">
        <v>0</v>
      </c>
      <c r="D14" s="29">
        <v>1</v>
      </c>
      <c r="E14" s="21">
        <v>5</v>
      </c>
    </row>
    <row r="15" spans="1:5" ht="12.75">
      <c r="A15" s="17">
        <v>3</v>
      </c>
      <c r="B15" s="18">
        <v>6</v>
      </c>
      <c r="C15" s="28">
        <v>0</v>
      </c>
      <c r="D15" s="29">
        <v>0</v>
      </c>
      <c r="E15" s="21">
        <v>7</v>
      </c>
    </row>
    <row r="16" spans="1:5" ht="12.75">
      <c r="A16" s="17">
        <v>2</v>
      </c>
      <c r="B16" s="18">
        <v>6</v>
      </c>
      <c r="C16" s="28">
        <v>0</v>
      </c>
      <c r="D16" s="29">
        <v>1</v>
      </c>
      <c r="E16" s="21">
        <v>3</v>
      </c>
    </row>
    <row r="17" spans="1:5" ht="12.75">
      <c r="A17" s="19">
        <v>4</v>
      </c>
      <c r="B17" s="20">
        <v>7</v>
      </c>
      <c r="C17" s="30">
        <v>0</v>
      </c>
      <c r="D17" s="31">
        <v>1</v>
      </c>
      <c r="E17" s="22">
        <v>8</v>
      </c>
    </row>
    <row r="20" spans="3:7" ht="12.75">
      <c r="C20" s="44" t="s">
        <v>58</v>
      </c>
      <c r="D20" s="45"/>
      <c r="E20" s="45"/>
      <c r="F20" s="45"/>
      <c r="G20" s="46"/>
    </row>
    <row r="21" spans="3:7" ht="12.75">
      <c r="C21" s="47" t="s">
        <v>59</v>
      </c>
      <c r="D21" s="48"/>
      <c r="E21" s="48"/>
      <c r="F21" s="48"/>
      <c r="G21" s="49"/>
    </row>
    <row r="22" spans="3:7" ht="12.75">
      <c r="C22" s="50" t="s">
        <v>60</v>
      </c>
      <c r="D22" s="51"/>
      <c r="E22" s="51"/>
      <c r="F22" s="51"/>
      <c r="G22" s="52"/>
    </row>
    <row r="23" spans="3:7" ht="12.75">
      <c r="C23" s="53" t="s">
        <v>61</v>
      </c>
      <c r="D23" s="54"/>
      <c r="E23" s="54"/>
      <c r="F23" s="54"/>
      <c r="G23" s="55"/>
    </row>
    <row r="24" spans="3:7" ht="12.75">
      <c r="C24" s="57" t="s">
        <v>64</v>
      </c>
      <c r="D24" s="58"/>
      <c r="E24" s="58"/>
      <c r="F24" s="58"/>
      <c r="G24" s="59"/>
    </row>
    <row r="25" ht="12.75">
      <c r="P25" s="38"/>
    </row>
  </sheetData>
  <mergeCells count="8">
    <mergeCell ref="A7:B7"/>
    <mergeCell ref="C6:D6"/>
    <mergeCell ref="C1:M2"/>
    <mergeCell ref="C24:G24"/>
    <mergeCell ref="C20:G20"/>
    <mergeCell ref="C21:G21"/>
    <mergeCell ref="C22:G22"/>
    <mergeCell ref="C23:G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Serafini</dc:creator>
  <cp:keywords/>
  <dc:description/>
  <cp:lastModifiedBy>Paolo Serafini</cp:lastModifiedBy>
  <dcterms:created xsi:type="dcterms:W3CDTF">2005-01-09T15:42:26Z</dcterms:created>
  <cp:category/>
  <cp:version/>
  <cp:contentType/>
  <cp:contentStatus/>
</cp:coreProperties>
</file>